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счет стоимости" sheetId="1" state="visible" r:id="rId2"/>
    <sheet name="EvaProject On-Premises" sheetId="2" state="visible" r:id="rId3"/>
    <sheet name="EvaWiki On-Premises" sheetId="3" state="visible" r:id="rId4"/>
    <sheet name="Облачные версии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<sst xmlns="http://schemas.openxmlformats.org/spreadsheetml/2006/main" count="269" uniqueCount="45">
  <si>
    <t xml:space="preserve">Расчет стоимости облачных тарифов</t>
  </si>
  <si>
    <t xml:space="preserve">Инструкция</t>
  </si>
  <si>
    <t xml:space="preserve">1. Укажите количество пользователей (редакторов) у клиента 
2. Выберите тариф вашего клиента
3. В таблице сформируется помесячная цена для пользователя и доход партнера в зависимости от его статуса</t>
  </si>
  <si>
    <t xml:space="preserve">Доход партнера в зависимости от статуса</t>
  </si>
  <si>
    <t xml:space="preserve">Серебрянный</t>
  </si>
  <si>
    <t xml:space="preserve">Золотой</t>
  </si>
  <si>
    <t xml:space="preserve">Платиновый</t>
  </si>
  <si>
    <t xml:space="preserve">Энтерпрайз</t>
  </si>
  <si>
    <t xml:space="preserve">Продукт</t>
  </si>
  <si>
    <t xml:space="preserve">Кол-во пользователей</t>
  </si>
  <si>
    <t xml:space="preserve">Тариф</t>
  </si>
  <si>
    <t xml:space="preserve">Цена для клиента в месяц</t>
  </si>
  <si>
    <t xml:space="preserve">Цена для клиента в год</t>
  </si>
  <si>
    <t xml:space="preserve">Доход в месяц</t>
  </si>
  <si>
    <t xml:space="preserve">Доход в год</t>
  </si>
  <si>
    <t xml:space="preserve">EvaProject</t>
  </si>
  <si>
    <t xml:space="preserve">EvaWiki</t>
  </si>
  <si>
    <t xml:space="preserve">Тарифы</t>
  </si>
  <si>
    <t xml:space="preserve">Стоимость в месяц</t>
  </si>
  <si>
    <t xml:space="preserve">Стандарт</t>
  </si>
  <si>
    <t xml:space="preserve">Бизнес</t>
  </si>
  <si>
    <t xml:space="preserve">Премиум</t>
  </si>
  <si>
    <t xml:space="preserve">Экосистема</t>
  </si>
  <si>
    <t xml:space="preserve">Расчет стоимости «коробочного» On-premises решения</t>
  </si>
  <si>
    <t xml:space="preserve">1. Выберите количество пользователей (редакторов) у клиента 
2. В таблице сформируется цена для клиента в год в зависимости от тарифа и доход партнера в зависимости от его статуса</t>
  </si>
  <si>
    <t xml:space="preserve">Стоимость в год</t>
  </si>
  <si>
    <t xml:space="preserve">Кол-во абонентов</t>
  </si>
  <si>
    <t xml:space="preserve">Цены EvaProject On-premises</t>
  </si>
  <si>
    <t xml:space="preserve">Тарифы для статуса «Серебрянный»</t>
  </si>
  <si>
    <t xml:space="preserve">Количество пользователей</t>
  </si>
  <si>
    <t xml:space="preserve">«Бизнес» розничная цена для конечного пользователя</t>
  </si>
  <si>
    <t xml:space="preserve">«Бизнес» для партнеров</t>
  </si>
  <si>
    <t xml:space="preserve">Доход партнера</t>
  </si>
  <si>
    <t xml:space="preserve">«Премиум» розничная цена для конечного пользователя</t>
  </si>
  <si>
    <t xml:space="preserve">«Премиум» для партнеров</t>
  </si>
  <si>
    <t xml:space="preserve">«Экосистема» розничная цена для конечного пользователя</t>
  </si>
  <si>
    <t xml:space="preserve">«Экосистема» для партнеров</t>
  </si>
  <si>
    <t xml:space="preserve">Тарифы для статуса «Золотой»</t>
  </si>
  <si>
    <t xml:space="preserve">Тарифы для статуса «Платиновый»</t>
  </si>
  <si>
    <t xml:space="preserve">Тарифы для статуса «Энтерпрайз»</t>
  </si>
  <si>
    <t xml:space="preserve">Цены EvaWiki On-premises</t>
  </si>
  <si>
    <t xml:space="preserve">EvaProject (стоимость указана за пользователя в месяц)</t>
  </si>
  <si>
    <t xml:space="preserve">«Стандарт» розничная цена для конечного пользователя</t>
  </si>
  <si>
    <t xml:space="preserve">«Стандарт» для партнеров</t>
  </si>
  <si>
    <t xml:space="preserve">EvaWiki (стоимость указана за пользователя в месяц)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</si>
</sst>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\ [$₽-419];[RED]\-#,##0.00\ [$₽-419]"/>
    <numFmt numFmtId="167" formatCode="#,##0.00\ [$₽-419];[RED]\-#,##0.00\ [$₽-419]"/>
    <numFmt numFmtId="168" formatCode="#,##0.00;\(#,##0.00\)"/>
    <numFmt numFmtId="169" formatCode="#,##0;\(#,##0\)"/>
  </numFmts>
  <fonts count="12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trike val="true"/>
      <sz val="10"/>
      <color rgb="FF000000"/>
      <name val="Arial"/>
      <family val="0"/>
      <charset val="1"/>
    </font>
    <font>
      <b val="true"/>
      <strike val="true"/>
      <sz val="10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DEE6EF"/>
        <bgColor rgb="FFDEE7E5"/>
      </patternFill>
    </fill>
    <fill>
      <patternFill patternType="solid">
        <fgColor rgb="FFB4C7DC"/>
        <bgColor rgb="FFB3CAC7"/>
      </patternFill>
    </fill>
    <fill>
      <patternFill patternType="solid">
        <fgColor rgb="FFAFD095"/>
        <bgColor rgb="FFB3CAC7"/>
      </patternFill>
    </fill>
    <fill>
      <patternFill patternType="solid">
        <fgColor rgb="FFDDE8CB"/>
        <bgColor rgb="FFDEE7E5"/>
      </patternFill>
    </fill>
    <fill>
      <patternFill patternType="solid">
        <fgColor rgb="FFFFFFFF"/>
        <bgColor rgb="FFFFFFCC"/>
      </patternFill>
    </fill>
    <fill>
      <patternFill patternType="solid">
        <fgColor rgb="FFB3CAC7"/>
        <bgColor rgb="FFB4C7DC"/>
      </patternFill>
    </fill>
    <fill>
      <patternFill patternType="solid">
        <fgColor rgb="FFFFB66C"/>
        <bgColor rgb="FFFF99CC"/>
      </patternFill>
    </fill>
    <fill>
      <patternFill patternType="solid">
        <fgColor rgb="FF77BC65"/>
        <bgColor rgb="FFAFD095"/>
      </patternFill>
    </fill>
    <fill>
      <patternFill patternType="solid">
        <fgColor rgb="FFDEE7E5"/>
        <bgColor rgb="FFDEE6E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6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7E5"/>
      <rgbColor rgb="FFDDE8CB"/>
      <rgbColor rgb="FFFFFF99"/>
      <rgbColor rgb="FFAFD095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6" activeCellId="0" sqref="G16"/>
    </sheetView>
  </sheetViews>
  <sheetFormatPr defaultColWidth="12.77734375" defaultRowHeight="15" zeroHeight="false" outlineLevelRow="0" outlineLevelCol="0"/>
  <cols>
    <col collapsed="false" customWidth="true" hidden="false" outlineLevel="0" max="1" min="1" style="0" width="11.5"/>
    <col collapsed="false" customWidth="true" hidden="false" outlineLevel="0" max="2" min="2" style="0" width="19.99"/>
    <col collapsed="false" customWidth="true" hidden="false" outlineLevel="0" max="3" min="3" style="0" width="19.63"/>
    <col collapsed="false" customWidth="true" hidden="false" outlineLevel="0" max="4" min="4" style="0" width="29.25"/>
    <col collapsed="false" customWidth="true" hidden="false" outlineLevel="0" max="5" min="5" style="0" width="22.36"/>
    <col collapsed="false" customWidth="true" hidden="false" outlineLevel="0" max="12" min="6" style="0" width="15.49"/>
    <col collapsed="false" customWidth="true" hidden="false" outlineLevel="0" max="13" min="13" style="0" width="19.25"/>
    <col collapsed="false" customWidth="true" hidden="false" outlineLevel="0" max="26" min="14" style="0" width="11.5"/>
  </cols>
  <sheetData>
    <row r="1" customFormat="false" ht="27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2.75" hidden="false" customHeight="true" outlineLevel="0" collapsed="false">
      <c r="A2" s="2" t="s">
        <v>1</v>
      </c>
    </row>
    <row r="3" customFormat="false" ht="34.5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12.75" hidden="false" customHeight="true" outlineLevel="0" collapsed="false">
      <c r="A4" s="4"/>
      <c r="B4" s="4"/>
      <c r="C4" s="4"/>
      <c r="D4" s="4"/>
      <c r="F4" s="5" t="s">
        <v>3</v>
      </c>
      <c r="G4" s="5"/>
      <c r="H4" s="5"/>
      <c r="I4" s="5"/>
      <c r="J4" s="5"/>
      <c r="K4" s="5"/>
      <c r="L4" s="5"/>
      <c r="M4" s="5"/>
    </row>
    <row r="5" customFormat="false" ht="12.75" hidden="false" customHeight="true" outlineLevel="0" collapsed="false">
      <c r="A5" s="4"/>
      <c r="B5" s="4"/>
      <c r="C5" s="4"/>
      <c r="D5" s="4"/>
      <c r="F5" s="6" t="s">
        <v>4</v>
      </c>
      <c r="G5" s="6"/>
      <c r="H5" s="6" t="s">
        <v>5</v>
      </c>
      <c r="I5" s="6"/>
      <c r="J5" s="6" t="s">
        <v>6</v>
      </c>
      <c r="K5" s="6"/>
      <c r="L5" s="6" t="s">
        <v>7</v>
      </c>
      <c r="M5" s="6"/>
    </row>
    <row r="6" customFormat="false" ht="12.75" hidden="false" customHeight="true" outlineLevel="0" collapsed="false">
      <c r="A6" s="7" t="s">
        <v>8</v>
      </c>
      <c r="B6" s="7" t="s">
        <v>9</v>
      </c>
      <c r="C6" s="7" t="s">
        <v>10</v>
      </c>
      <c r="D6" s="8" t="s">
        <v>11</v>
      </c>
      <c r="E6" s="8" t="s">
        <v>12</v>
      </c>
      <c r="F6" s="9" t="s">
        <v>13</v>
      </c>
      <c r="G6" s="9" t="s">
        <v>14</v>
      </c>
      <c r="H6" s="9" t="s">
        <v>13</v>
      </c>
      <c r="I6" s="9" t="s">
        <v>14</v>
      </c>
      <c r="J6" s="9" t="s">
        <v>13</v>
      </c>
      <c r="K6" s="9" t="s">
        <v>14</v>
      </c>
      <c r="L6" s="9" t="s">
        <v>13</v>
      </c>
      <c r="M6" s="9" t="s">
        <v>14</v>
      </c>
    </row>
    <row r="7" customFormat="false" ht="12.75" hidden="false" customHeight="true" outlineLevel="0" collapsed="false">
      <c r="A7" s="7" t="s">
        <v>15</v>
      </c>
      <c r="B7" s="10" t="n">
        <v>5000</v>
      </c>
      <c r="C7" s="11" t="n">
        <v>799</v>
      </c>
      <c r="D7" s="12" t="n">
        <f aca="false">B7*C7</f>
        <v>3995000</v>
      </c>
      <c r="E7" s="13" t="n">
        <f aca="false">D7*12</f>
        <v>47940000</v>
      </c>
      <c r="F7" s="14" t="n">
        <f aca="false">D7*0.05</f>
        <v>199750</v>
      </c>
      <c r="G7" s="14" t="n">
        <f aca="false">D7*0.05*12</f>
        <v>2397000</v>
      </c>
      <c r="H7" s="14" t="n">
        <f aca="false">D7*0.1</f>
        <v>399500</v>
      </c>
      <c r="I7" s="14" t="n">
        <f aca="false">D7*0.1*12</f>
        <v>4794000</v>
      </c>
      <c r="J7" s="14" t="n">
        <f aca="false">D7*0.15</f>
        <v>599250</v>
      </c>
      <c r="K7" s="14" t="n">
        <f aca="false">D7*0.15*12</f>
        <v>7191000</v>
      </c>
      <c r="L7" s="14" t="n">
        <f aca="false">D7*0.2</f>
        <v>799000</v>
      </c>
      <c r="M7" s="14" t="n">
        <f aca="false">D7*0.2*12</f>
        <v>9588000</v>
      </c>
    </row>
    <row r="8" customFormat="false" ht="12.75" hidden="false" customHeight="true" outlineLevel="0" collapsed="false">
      <c r="A8" s="7" t="s">
        <v>16</v>
      </c>
      <c r="B8" s="10" t="n">
        <v>1000</v>
      </c>
      <c r="C8" s="11" t="n">
        <v>699</v>
      </c>
      <c r="D8" s="12" t="n">
        <f aca="false">B8*C8</f>
        <v>699000</v>
      </c>
      <c r="E8" s="13" t="n">
        <f aca="false">D8*12</f>
        <v>8388000</v>
      </c>
      <c r="F8" s="14" t="n">
        <f aca="false">D8*0.05</f>
        <v>34950</v>
      </c>
      <c r="G8" s="14" t="n">
        <f aca="false">D8*0.05*12</f>
        <v>419400</v>
      </c>
      <c r="H8" s="14" t="n">
        <f aca="false">D8*0.1</f>
        <v>69900</v>
      </c>
      <c r="I8" s="14" t="n">
        <f aca="false">D8*0.1*12</f>
        <v>838800</v>
      </c>
      <c r="J8" s="14" t="n">
        <f aca="false">D8*0.15</f>
        <v>104850</v>
      </c>
      <c r="K8" s="14" t="n">
        <f aca="false">D8*0.15*12</f>
        <v>1258200</v>
      </c>
      <c r="L8" s="14" t="n">
        <f aca="false">D8*0.2</f>
        <v>139800</v>
      </c>
      <c r="M8" s="14" t="n">
        <f aca="false">D8*0.2*12</f>
        <v>1677600</v>
      </c>
    </row>
    <row r="9" customFormat="false" ht="12.75" hidden="false" customHeight="true" outlineLevel="0" collapsed="false"/>
    <row r="10" customFormat="false" ht="12.75" hidden="false" customHeight="true" outlineLevel="0" collapsed="false">
      <c r="A10" s="15" t="s">
        <v>17</v>
      </c>
      <c r="B10" s="15"/>
      <c r="C10" s="15"/>
      <c r="D10" s="15"/>
    </row>
    <row r="11" customFormat="false" ht="34.5" hidden="false" customHeight="true" outlineLevel="0" collapsed="false">
      <c r="A11" s="8" t="s">
        <v>15</v>
      </c>
      <c r="B11" s="7" t="s">
        <v>18</v>
      </c>
      <c r="C11" s="8" t="s">
        <v>16</v>
      </c>
      <c r="D11" s="7" t="s">
        <v>18</v>
      </c>
    </row>
    <row r="12" customFormat="false" ht="12.75" hidden="false" customHeight="true" outlineLevel="0" collapsed="false">
      <c r="A12" s="7" t="s">
        <v>19</v>
      </c>
      <c r="B12" s="16" t="n">
        <v>499</v>
      </c>
      <c r="C12" s="7" t="s">
        <v>19</v>
      </c>
      <c r="D12" s="16" t="n">
        <v>299</v>
      </c>
    </row>
    <row r="13" customFormat="false" ht="12.75" hidden="false" customHeight="true" outlineLevel="0" collapsed="false">
      <c r="A13" s="7" t="s">
        <v>20</v>
      </c>
      <c r="B13" s="16" t="n">
        <v>799</v>
      </c>
      <c r="C13" s="7" t="s">
        <v>20</v>
      </c>
      <c r="D13" s="16" t="n">
        <v>499</v>
      </c>
    </row>
    <row r="14" customFormat="false" ht="12.75" hidden="false" customHeight="true" outlineLevel="0" collapsed="false">
      <c r="A14" s="7" t="s">
        <v>21</v>
      </c>
      <c r="B14" s="16" t="n">
        <v>999</v>
      </c>
      <c r="C14" s="7" t="s">
        <v>21</v>
      </c>
      <c r="D14" s="16" t="n">
        <v>699</v>
      </c>
    </row>
    <row r="15" customFormat="false" ht="12.75" hidden="false" customHeight="true" outlineLevel="0" collapsed="false">
      <c r="A15" s="7" t="s">
        <v>22</v>
      </c>
      <c r="B15" s="16" t="n">
        <v>1699</v>
      </c>
      <c r="C15" s="7" t="s">
        <v>22</v>
      </c>
      <c r="D15" s="16" t="n">
        <v>1699</v>
      </c>
    </row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22.35" hidden="false" customHeight="true" outlineLevel="0" collapsed="false">
      <c r="A18" s="1" t="s">
        <v>23</v>
      </c>
      <c r="B18" s="1"/>
      <c r="C18" s="1"/>
      <c r="D18" s="1"/>
      <c r="E18" s="1"/>
      <c r="F18" s="1"/>
      <c r="G18" s="1"/>
    </row>
    <row r="19" customFormat="false" ht="12.75" hidden="false" customHeight="true" outlineLevel="0" collapsed="false">
      <c r="A19" s="2" t="s">
        <v>1</v>
      </c>
    </row>
    <row r="20" customFormat="false" ht="34.5" hidden="false" customHeight="true" outlineLevel="0" collapsed="false">
      <c r="A20" s="3" t="s">
        <v>24</v>
      </c>
      <c r="B20" s="3"/>
      <c r="C20" s="3"/>
      <c r="D20" s="3"/>
      <c r="E20" s="3"/>
      <c r="F20" s="3"/>
    </row>
    <row r="21" customFormat="false" ht="12.75" hidden="false" customHeight="true" outlineLevel="0" collapsed="false">
      <c r="A21" s="4"/>
      <c r="B21" s="4"/>
      <c r="C21" s="4"/>
      <c r="E21" s="17" t="s">
        <v>3</v>
      </c>
      <c r="F21" s="17"/>
      <c r="G21" s="17"/>
      <c r="H21" s="17"/>
    </row>
    <row r="22" customFormat="false" ht="12.75" hidden="false" customHeight="true" outlineLevel="0" collapsed="false">
      <c r="A22" s="4"/>
      <c r="B22" s="4"/>
      <c r="C22" s="4"/>
      <c r="E22" s="18" t="s">
        <v>4</v>
      </c>
      <c r="F22" s="18" t="s">
        <v>5</v>
      </c>
      <c r="G22" s="18" t="s">
        <v>6</v>
      </c>
      <c r="H22" s="18" t="s">
        <v>7</v>
      </c>
    </row>
    <row r="23" customFormat="false" ht="12.75" hidden="false" customHeight="true" outlineLevel="0" collapsed="false">
      <c r="A23" s="7" t="s">
        <v>8</v>
      </c>
      <c r="B23" s="7" t="s">
        <v>9</v>
      </c>
      <c r="C23" s="19" t="s">
        <v>10</v>
      </c>
      <c r="D23" s="8" t="s">
        <v>12</v>
      </c>
      <c r="E23" s="9" t="s">
        <v>14</v>
      </c>
      <c r="F23" s="9" t="s">
        <v>14</v>
      </c>
      <c r="G23" s="9" t="s">
        <v>14</v>
      </c>
      <c r="H23" s="9" t="s">
        <v>14</v>
      </c>
    </row>
    <row r="24" customFormat="false" ht="12.75" hidden="false" customHeight="true" outlineLevel="0" collapsed="false">
      <c r="A24" s="7" t="s">
        <v>15</v>
      </c>
      <c r="B24" s="20" t="n">
        <v>250</v>
      </c>
      <c r="C24" s="19" t="s">
        <v>20</v>
      </c>
      <c r="D24" s="16" t="n">
        <f aca="false">VLOOKUP(B24,A34:B50,2,0)</f>
        <v>2100000</v>
      </c>
      <c r="E24" s="21" t="n">
        <f aca="false">D24*0.05</f>
        <v>105000</v>
      </c>
      <c r="F24" s="21" t="n">
        <f aca="false">D24*0.1</f>
        <v>210000</v>
      </c>
      <c r="G24" s="21" t="n">
        <f aca="false">D24*0.15</f>
        <v>315000</v>
      </c>
      <c r="H24" s="21" t="n">
        <f aca="false">D24*0.2</f>
        <v>420000</v>
      </c>
    </row>
    <row r="25" customFormat="false" ht="12.75" hidden="false" customHeight="true" outlineLevel="0" collapsed="false">
      <c r="A25" s="7"/>
      <c r="B25" s="19"/>
      <c r="C25" s="19" t="s">
        <v>21</v>
      </c>
      <c r="D25" s="16" t="n">
        <f aca="false">VLOOKUP(B24,A52:B68,2,0)</f>
        <v>2700000</v>
      </c>
      <c r="E25" s="21" t="n">
        <f aca="false">D25*0.05</f>
        <v>135000</v>
      </c>
      <c r="F25" s="21" t="n">
        <f aca="false">D25*0.1</f>
        <v>270000</v>
      </c>
      <c r="G25" s="21" t="n">
        <f aca="false">D25*0.15</f>
        <v>405000</v>
      </c>
      <c r="H25" s="21" t="n">
        <f aca="false">D25*0.2</f>
        <v>540000</v>
      </c>
    </row>
    <row r="26" customFormat="false" ht="12.75" hidden="false" customHeight="true" outlineLevel="0" collapsed="false">
      <c r="A26" s="7"/>
      <c r="B26" s="19"/>
      <c r="C26" s="19" t="s">
        <v>22</v>
      </c>
      <c r="D26" s="16" t="n">
        <f aca="false">VLOOKUP(B24,A70:B86,2,0)</f>
        <v>4500000</v>
      </c>
      <c r="E26" s="21" t="n">
        <f aca="false">D26*0.05</f>
        <v>225000</v>
      </c>
      <c r="F26" s="21" t="n">
        <f aca="false">D26*0.1</f>
        <v>450000</v>
      </c>
      <c r="G26" s="21" t="n">
        <f aca="false">D26*0.15</f>
        <v>675000</v>
      </c>
      <c r="H26" s="21" t="n">
        <f aca="false">D26*0.2</f>
        <v>900000</v>
      </c>
    </row>
    <row r="27" customFormat="false" ht="12.75" hidden="false" customHeight="true" outlineLevel="0" collapsed="false">
      <c r="A27" s="7" t="s">
        <v>16</v>
      </c>
      <c r="B27" s="20" t="n">
        <v>250</v>
      </c>
      <c r="C27" s="19" t="s">
        <v>20</v>
      </c>
      <c r="D27" s="16" t="n">
        <f aca="false">VLOOKUP(B27,C34:D50,2,0)</f>
        <v>1300000</v>
      </c>
      <c r="E27" s="21" t="n">
        <f aca="false">D27*0.05</f>
        <v>65000</v>
      </c>
      <c r="F27" s="21" t="n">
        <f aca="false">D27*0.1</f>
        <v>130000</v>
      </c>
      <c r="G27" s="21" t="n">
        <f aca="false">D27*0.15</f>
        <v>195000</v>
      </c>
      <c r="H27" s="21" t="n">
        <f aca="false">D27*0.2</f>
        <v>260000</v>
      </c>
    </row>
    <row r="28" customFormat="false" ht="12.75" hidden="false" customHeight="true" outlineLevel="0" collapsed="false">
      <c r="A28" s="19"/>
      <c r="B28" s="19"/>
      <c r="C28" s="19" t="s">
        <v>21</v>
      </c>
      <c r="D28" s="16" t="n">
        <f aca="false">VLOOKUP(B27,C52:D68,2,0)</f>
        <v>1950000</v>
      </c>
      <c r="E28" s="21" t="n">
        <f aca="false">D28*0.05</f>
        <v>97500</v>
      </c>
      <c r="F28" s="21" t="n">
        <f aca="false">D28*0.1</f>
        <v>195000</v>
      </c>
      <c r="G28" s="21" t="n">
        <f aca="false">D28*0.15</f>
        <v>292500</v>
      </c>
      <c r="H28" s="21" t="n">
        <f aca="false">D28*0.2</f>
        <v>390000</v>
      </c>
    </row>
    <row r="29" customFormat="false" ht="12.75" hidden="false" customHeight="true" outlineLevel="0" collapsed="false">
      <c r="A29" s="19"/>
      <c r="B29" s="19"/>
      <c r="C29" s="19" t="s">
        <v>22</v>
      </c>
      <c r="D29" s="16" t="n">
        <f aca="false">VLOOKUP(B27,C70:D86,2,0)</f>
        <v>4500000</v>
      </c>
      <c r="E29" s="21" t="n">
        <f aca="false">D29*0.05</f>
        <v>225000</v>
      </c>
      <c r="F29" s="21" t="n">
        <f aca="false">D29*0.1</f>
        <v>450000</v>
      </c>
      <c r="G29" s="21" t="n">
        <f aca="false">D29*0.15</f>
        <v>675000</v>
      </c>
      <c r="H29" s="21" t="n">
        <f aca="false">D29*0.2</f>
        <v>900000</v>
      </c>
    </row>
    <row r="30" customFormat="false" ht="12.75" hidden="false" customHeight="true" outlineLevel="0" collapsed="false"/>
    <row r="31" customFormat="false" ht="12.75" hidden="false" customHeight="true" outlineLevel="0" collapsed="false">
      <c r="A31" s="22" t="s">
        <v>17</v>
      </c>
      <c r="B31" s="22"/>
      <c r="C31" s="22"/>
      <c r="D31" s="22"/>
    </row>
    <row r="32" customFormat="false" ht="12.75" hidden="false" customHeight="true" outlineLevel="0" collapsed="false">
      <c r="A32" s="23" t="s">
        <v>15</v>
      </c>
      <c r="B32" s="22" t="s">
        <v>25</v>
      </c>
      <c r="C32" s="23" t="s">
        <v>16</v>
      </c>
      <c r="D32" s="22" t="s">
        <v>25</v>
      </c>
      <c r="F32" s="22"/>
    </row>
    <row r="33" customFormat="false" ht="12.75" hidden="false" customHeight="true" outlineLevel="0" collapsed="false">
      <c r="A33" s="23" t="s">
        <v>26</v>
      </c>
      <c r="B33" s="0" t="s">
        <v>20</v>
      </c>
      <c r="C33" s="23" t="s">
        <v>26</v>
      </c>
      <c r="D33" s="0" t="s">
        <v>20</v>
      </c>
    </row>
    <row r="34" customFormat="false" ht="12.75" hidden="false" customHeight="true" outlineLevel="0" collapsed="false">
      <c r="A34" s="24" t="n">
        <v>20</v>
      </c>
      <c r="B34" s="25" t="n">
        <v>168000</v>
      </c>
      <c r="C34" s="26" t="n">
        <v>20</v>
      </c>
      <c r="D34" s="27" t="n">
        <v>120000</v>
      </c>
    </row>
    <row r="35" customFormat="false" ht="12.75" hidden="false" customHeight="true" outlineLevel="0" collapsed="false">
      <c r="A35" s="24" t="n">
        <v>50</v>
      </c>
      <c r="B35" s="25" t="n">
        <v>420000</v>
      </c>
      <c r="C35" s="26" t="n">
        <v>50</v>
      </c>
      <c r="D35" s="27" t="n">
        <v>299000</v>
      </c>
    </row>
    <row r="36" customFormat="false" ht="12.75" hidden="false" customHeight="true" outlineLevel="0" collapsed="false">
      <c r="A36" s="24" t="n">
        <v>100</v>
      </c>
      <c r="B36" s="25" t="n">
        <v>840000</v>
      </c>
      <c r="C36" s="26" t="n">
        <v>100</v>
      </c>
      <c r="D36" s="27" t="n">
        <v>599000</v>
      </c>
    </row>
    <row r="37" customFormat="false" ht="12.75" hidden="false" customHeight="true" outlineLevel="0" collapsed="false">
      <c r="A37" s="24" t="n">
        <v>250</v>
      </c>
      <c r="B37" s="25" t="n">
        <v>2100000</v>
      </c>
      <c r="C37" s="26" t="n">
        <v>250</v>
      </c>
      <c r="D37" s="27" t="n">
        <v>1300000</v>
      </c>
    </row>
    <row r="38" customFormat="false" ht="12.75" hidden="false" customHeight="true" outlineLevel="0" collapsed="false">
      <c r="A38" s="24" t="n">
        <v>500</v>
      </c>
      <c r="B38" s="25" t="n">
        <v>4200000</v>
      </c>
      <c r="C38" s="26" t="n">
        <v>500</v>
      </c>
      <c r="D38" s="27" t="n">
        <v>2700000</v>
      </c>
    </row>
    <row r="39" customFormat="false" ht="12.75" hidden="false" customHeight="true" outlineLevel="0" collapsed="false">
      <c r="A39" s="24" t="n">
        <v>1000</v>
      </c>
      <c r="B39" s="25" t="n">
        <v>8400000</v>
      </c>
      <c r="C39" s="26" t="n">
        <v>1000</v>
      </c>
      <c r="D39" s="27" t="n">
        <v>3600000</v>
      </c>
    </row>
    <row r="40" customFormat="false" ht="12.75" hidden="false" customHeight="true" outlineLevel="0" collapsed="false">
      <c r="A40" s="24" t="n">
        <v>2000</v>
      </c>
      <c r="B40" s="25" t="n">
        <v>16800000</v>
      </c>
      <c r="C40" s="26" t="n">
        <v>2000</v>
      </c>
      <c r="D40" s="27" t="n">
        <f aca="false">300*C40*12</f>
        <v>7200000</v>
      </c>
    </row>
    <row r="41" customFormat="false" ht="12.75" hidden="false" customHeight="true" outlineLevel="0" collapsed="false">
      <c r="A41" s="24" t="n">
        <v>3000</v>
      </c>
      <c r="B41" s="25" t="n">
        <v>25200000</v>
      </c>
      <c r="C41" s="26" t="n">
        <v>3000</v>
      </c>
      <c r="D41" s="27" t="n">
        <f aca="false">300*C41*12</f>
        <v>10800000</v>
      </c>
    </row>
    <row r="42" customFormat="false" ht="12.75" hidden="false" customHeight="true" outlineLevel="0" collapsed="false">
      <c r="A42" s="24" t="n">
        <v>4000</v>
      </c>
      <c r="B42" s="25" t="n">
        <v>33600000</v>
      </c>
      <c r="C42" s="26" t="n">
        <v>4000</v>
      </c>
      <c r="D42" s="27" t="n">
        <f aca="false">300*C42*12</f>
        <v>14400000</v>
      </c>
    </row>
    <row r="43" customFormat="false" ht="12.75" hidden="false" customHeight="true" outlineLevel="0" collapsed="false">
      <c r="A43" s="24" t="n">
        <v>5000</v>
      </c>
      <c r="B43" s="25" t="n">
        <v>42000000</v>
      </c>
      <c r="C43" s="26" t="n">
        <v>5000</v>
      </c>
      <c r="D43" s="27" t="n">
        <f aca="false">300*C43*12</f>
        <v>18000000</v>
      </c>
    </row>
    <row r="44" customFormat="false" ht="12.75" hidden="false" customHeight="true" outlineLevel="0" collapsed="false">
      <c r="A44" s="24" t="n">
        <v>6000</v>
      </c>
      <c r="B44" s="25" t="n">
        <v>50400000</v>
      </c>
      <c r="C44" s="26" t="n">
        <v>6000</v>
      </c>
      <c r="D44" s="27" t="n">
        <f aca="false">300*C44*12</f>
        <v>21600000</v>
      </c>
    </row>
    <row r="45" customFormat="false" ht="12.75" hidden="false" customHeight="true" outlineLevel="0" collapsed="false">
      <c r="A45" s="24" t="n">
        <v>7000</v>
      </c>
      <c r="B45" s="25" t="n">
        <v>58800000</v>
      </c>
      <c r="C45" s="24" t="n">
        <v>7000</v>
      </c>
      <c r="D45" s="27" t="n">
        <f aca="false">300*C45*12</f>
        <v>25200000</v>
      </c>
    </row>
    <row r="46" customFormat="false" ht="12.75" hidden="false" customHeight="true" outlineLevel="0" collapsed="false">
      <c r="A46" s="24" t="n">
        <v>8000</v>
      </c>
      <c r="B46" s="25" t="n">
        <v>67200000</v>
      </c>
      <c r="C46" s="24" t="n">
        <v>8000</v>
      </c>
      <c r="D46" s="27" t="n">
        <f aca="false">300*C46*12</f>
        <v>28800000</v>
      </c>
    </row>
    <row r="47" customFormat="false" ht="12.75" hidden="false" customHeight="true" outlineLevel="0" collapsed="false">
      <c r="A47" s="24" t="n">
        <v>9000</v>
      </c>
      <c r="B47" s="25" t="n">
        <v>75600000</v>
      </c>
      <c r="C47" s="24" t="n">
        <v>9000</v>
      </c>
      <c r="D47" s="27" t="n">
        <f aca="false">300*C47*12</f>
        <v>32400000</v>
      </c>
    </row>
    <row r="48" customFormat="false" ht="12.75" hidden="false" customHeight="true" outlineLevel="0" collapsed="false">
      <c r="A48" s="24" t="n">
        <v>10000</v>
      </c>
      <c r="B48" s="25" t="n">
        <v>84000000</v>
      </c>
      <c r="C48" s="24" t="n">
        <v>10000</v>
      </c>
      <c r="D48" s="27" t="n">
        <f aca="false">300*C48*12</f>
        <v>36000000</v>
      </c>
    </row>
    <row r="49" customFormat="false" ht="12.75" hidden="false" customHeight="true" outlineLevel="0" collapsed="false">
      <c r="A49" s="24" t="n">
        <v>15000</v>
      </c>
      <c r="B49" s="25" t="n">
        <v>126000000</v>
      </c>
      <c r="C49" s="24" t="n">
        <v>15000</v>
      </c>
      <c r="D49" s="27" t="n">
        <f aca="false">300*C49*12</f>
        <v>54000000</v>
      </c>
    </row>
    <row r="50" customFormat="false" ht="12.75" hidden="false" customHeight="true" outlineLevel="0" collapsed="false">
      <c r="A50" s="24" t="n">
        <v>20000</v>
      </c>
      <c r="B50" s="25" t="n">
        <v>168000000</v>
      </c>
      <c r="C50" s="24" t="n">
        <v>20000</v>
      </c>
      <c r="D50" s="27" t="n">
        <f aca="false">300*C50*12</f>
        <v>72000000</v>
      </c>
    </row>
    <row r="51" customFormat="false" ht="12.75" hidden="false" customHeight="true" outlineLevel="0" collapsed="false">
      <c r="B51" s="19" t="s">
        <v>21</v>
      </c>
      <c r="D51" s="19" t="s">
        <v>21</v>
      </c>
    </row>
    <row r="52" customFormat="false" ht="12.75" hidden="false" customHeight="true" outlineLevel="0" collapsed="false">
      <c r="A52" s="24" t="n">
        <v>20</v>
      </c>
      <c r="B52" s="28" t="n">
        <v>216000</v>
      </c>
      <c r="C52" s="26" t="n">
        <v>20</v>
      </c>
      <c r="D52" s="28" t="n">
        <v>170000</v>
      </c>
    </row>
    <row r="53" customFormat="false" ht="12.75" hidden="false" customHeight="true" outlineLevel="0" collapsed="false">
      <c r="A53" s="24" t="n">
        <v>50</v>
      </c>
      <c r="B53" s="28" t="n">
        <v>540000</v>
      </c>
      <c r="C53" s="26" t="n">
        <v>50</v>
      </c>
      <c r="D53" s="28" t="n">
        <v>420000</v>
      </c>
    </row>
    <row r="54" customFormat="false" ht="12.75" hidden="false" customHeight="true" outlineLevel="0" collapsed="false">
      <c r="A54" s="24" t="n">
        <v>100</v>
      </c>
      <c r="B54" s="28" t="n">
        <v>1080000</v>
      </c>
      <c r="C54" s="26" t="n">
        <v>100</v>
      </c>
      <c r="D54" s="28" t="n">
        <v>780000</v>
      </c>
    </row>
    <row r="55" customFormat="false" ht="12.75" hidden="false" customHeight="true" outlineLevel="0" collapsed="false">
      <c r="A55" s="24" t="n">
        <v>250</v>
      </c>
      <c r="B55" s="28" t="n">
        <v>2700000</v>
      </c>
      <c r="C55" s="26" t="n">
        <v>250</v>
      </c>
      <c r="D55" s="28" t="n">
        <v>1950000</v>
      </c>
    </row>
    <row r="56" customFormat="false" ht="12.75" hidden="false" customHeight="true" outlineLevel="0" collapsed="false">
      <c r="A56" s="24" t="n">
        <v>500</v>
      </c>
      <c r="B56" s="28" t="n">
        <v>5400000</v>
      </c>
      <c r="C56" s="26" t="n">
        <v>500</v>
      </c>
      <c r="D56" s="28" t="n">
        <v>3600000</v>
      </c>
    </row>
    <row r="57" customFormat="false" ht="12.75" hidden="false" customHeight="true" outlineLevel="0" collapsed="false">
      <c r="A57" s="24" t="n">
        <v>1000</v>
      </c>
      <c r="B57" s="28" t="n">
        <v>10800000</v>
      </c>
      <c r="C57" s="26" t="n">
        <v>1000</v>
      </c>
      <c r="D57" s="28" t="n">
        <v>6000000</v>
      </c>
    </row>
    <row r="58" customFormat="false" ht="12.75" hidden="false" customHeight="true" outlineLevel="0" collapsed="false">
      <c r="A58" s="24" t="n">
        <v>2000</v>
      </c>
      <c r="B58" s="28" t="n">
        <v>21600000</v>
      </c>
      <c r="C58" s="26" t="n">
        <v>2000</v>
      </c>
      <c r="D58" s="28" t="n">
        <v>12000000</v>
      </c>
    </row>
    <row r="59" customFormat="false" ht="12.75" hidden="false" customHeight="true" outlineLevel="0" collapsed="false">
      <c r="A59" s="24" t="n">
        <v>3000</v>
      </c>
      <c r="B59" s="28" t="n">
        <v>32400000</v>
      </c>
      <c r="C59" s="26" t="n">
        <v>3000</v>
      </c>
      <c r="D59" s="28" t="n">
        <v>18000000</v>
      </c>
    </row>
    <row r="60" customFormat="false" ht="12.75" hidden="false" customHeight="true" outlineLevel="0" collapsed="false">
      <c r="A60" s="24" t="n">
        <v>4000</v>
      </c>
      <c r="B60" s="28" t="n">
        <v>43200000</v>
      </c>
      <c r="C60" s="26" t="n">
        <v>4000</v>
      </c>
      <c r="D60" s="28" t="n">
        <v>24000000</v>
      </c>
    </row>
    <row r="61" customFormat="false" ht="12.75" hidden="false" customHeight="true" outlineLevel="0" collapsed="false">
      <c r="A61" s="24" t="n">
        <v>5000</v>
      </c>
      <c r="B61" s="28" t="n">
        <v>54000000</v>
      </c>
      <c r="C61" s="26" t="n">
        <v>5000</v>
      </c>
      <c r="D61" s="28" t="n">
        <v>30000000</v>
      </c>
    </row>
    <row r="62" customFormat="false" ht="12.75" hidden="false" customHeight="true" outlineLevel="0" collapsed="false">
      <c r="A62" s="24" t="n">
        <v>6000</v>
      </c>
      <c r="B62" s="28" t="n">
        <v>64800000</v>
      </c>
      <c r="C62" s="26" t="n">
        <v>6000</v>
      </c>
      <c r="D62" s="28" t="n">
        <v>36000000</v>
      </c>
    </row>
    <row r="63" customFormat="false" ht="12.75" hidden="false" customHeight="true" outlineLevel="0" collapsed="false">
      <c r="A63" s="24" t="n">
        <v>7000</v>
      </c>
      <c r="B63" s="28" t="n">
        <v>75600000</v>
      </c>
      <c r="C63" s="24" t="n">
        <v>7000</v>
      </c>
      <c r="D63" s="28" t="n">
        <v>42000000</v>
      </c>
    </row>
    <row r="64" customFormat="false" ht="12.75" hidden="false" customHeight="true" outlineLevel="0" collapsed="false">
      <c r="A64" s="24" t="n">
        <v>8000</v>
      </c>
      <c r="B64" s="28" t="n">
        <v>86400000</v>
      </c>
      <c r="C64" s="24" t="n">
        <v>8000</v>
      </c>
      <c r="D64" s="28" t="n">
        <v>48000000</v>
      </c>
    </row>
    <row r="65" customFormat="false" ht="12.75" hidden="false" customHeight="true" outlineLevel="0" collapsed="false">
      <c r="A65" s="24" t="n">
        <v>9000</v>
      </c>
      <c r="B65" s="28" t="n">
        <v>97200000</v>
      </c>
      <c r="C65" s="24" t="n">
        <v>9000</v>
      </c>
      <c r="D65" s="28" t="n">
        <v>54000000</v>
      </c>
    </row>
    <row r="66" customFormat="false" ht="12.75" hidden="false" customHeight="true" outlineLevel="0" collapsed="false">
      <c r="A66" s="24" t="n">
        <v>10000</v>
      </c>
      <c r="B66" s="28" t="n">
        <v>108000000</v>
      </c>
      <c r="C66" s="24" t="n">
        <v>10000</v>
      </c>
      <c r="D66" s="28" t="n">
        <v>60000000</v>
      </c>
    </row>
    <row r="67" customFormat="false" ht="12.75" hidden="false" customHeight="true" outlineLevel="0" collapsed="false">
      <c r="A67" s="24" t="n">
        <v>15000</v>
      </c>
      <c r="B67" s="28" t="n">
        <v>162000000</v>
      </c>
      <c r="C67" s="24" t="n">
        <v>15000</v>
      </c>
      <c r="D67" s="28" t="n">
        <v>90000000</v>
      </c>
    </row>
    <row r="68" customFormat="false" ht="12.75" hidden="false" customHeight="true" outlineLevel="0" collapsed="false">
      <c r="A68" s="24" t="n">
        <v>20000</v>
      </c>
      <c r="B68" s="28" t="n">
        <v>216000000</v>
      </c>
      <c r="C68" s="24" t="n">
        <v>20000</v>
      </c>
      <c r="D68" s="28" t="n">
        <v>120000000</v>
      </c>
    </row>
    <row r="69" customFormat="false" ht="12.75" hidden="false" customHeight="true" outlineLevel="0" collapsed="false">
      <c r="B69" s="19" t="s">
        <v>22</v>
      </c>
      <c r="D69" s="19" t="s">
        <v>22</v>
      </c>
    </row>
    <row r="70" customFormat="false" ht="12.75" hidden="false" customHeight="true" outlineLevel="0" collapsed="false">
      <c r="A70" s="24" t="n">
        <v>20</v>
      </c>
      <c r="B70" s="28" t="n">
        <v>360000</v>
      </c>
      <c r="C70" s="26" t="n">
        <v>20</v>
      </c>
      <c r="D70" s="28" t="n">
        <v>360000</v>
      </c>
    </row>
    <row r="71" customFormat="false" ht="12.75" hidden="false" customHeight="true" outlineLevel="0" collapsed="false">
      <c r="A71" s="24" t="n">
        <v>50</v>
      </c>
      <c r="B71" s="28" t="n">
        <v>900000</v>
      </c>
      <c r="C71" s="26" t="n">
        <v>50</v>
      </c>
      <c r="D71" s="28" t="n">
        <v>900000</v>
      </c>
    </row>
    <row r="72" customFormat="false" ht="12.75" hidden="false" customHeight="true" outlineLevel="0" collapsed="false">
      <c r="A72" s="24" t="n">
        <v>100</v>
      </c>
      <c r="B72" s="28" t="n">
        <v>1800000</v>
      </c>
      <c r="C72" s="26" t="n">
        <v>100</v>
      </c>
      <c r="D72" s="28" t="n">
        <v>1800000</v>
      </c>
    </row>
    <row r="73" customFormat="false" ht="12.75" hidden="false" customHeight="true" outlineLevel="0" collapsed="false">
      <c r="A73" s="24" t="n">
        <v>250</v>
      </c>
      <c r="B73" s="28" t="n">
        <v>4500000</v>
      </c>
      <c r="C73" s="26" t="n">
        <v>250</v>
      </c>
      <c r="D73" s="28" t="n">
        <v>4500000</v>
      </c>
    </row>
    <row r="74" customFormat="false" ht="12.75" hidden="false" customHeight="true" outlineLevel="0" collapsed="false">
      <c r="A74" s="24" t="n">
        <v>500</v>
      </c>
      <c r="B74" s="28" t="n">
        <v>9000000</v>
      </c>
      <c r="C74" s="26" t="n">
        <v>500</v>
      </c>
      <c r="D74" s="28" t="n">
        <v>9000000</v>
      </c>
    </row>
    <row r="75" customFormat="false" ht="12.75" hidden="false" customHeight="true" outlineLevel="0" collapsed="false">
      <c r="A75" s="24" t="n">
        <v>1000</v>
      </c>
      <c r="B75" s="28" t="n">
        <v>18000000</v>
      </c>
      <c r="C75" s="26" t="n">
        <v>1000</v>
      </c>
      <c r="D75" s="28" t="n">
        <v>18000000</v>
      </c>
    </row>
    <row r="76" customFormat="false" ht="12.75" hidden="false" customHeight="true" outlineLevel="0" collapsed="false">
      <c r="A76" s="24" t="n">
        <v>2000</v>
      </c>
      <c r="B76" s="28" t="n">
        <v>36000000</v>
      </c>
      <c r="C76" s="26" t="n">
        <v>2000</v>
      </c>
      <c r="D76" s="28" t="n">
        <v>36000000</v>
      </c>
    </row>
    <row r="77" customFormat="false" ht="12.75" hidden="false" customHeight="true" outlineLevel="0" collapsed="false">
      <c r="A77" s="24" t="n">
        <v>3000</v>
      </c>
      <c r="B77" s="28" t="n">
        <v>54000000</v>
      </c>
      <c r="C77" s="26" t="n">
        <v>3000</v>
      </c>
      <c r="D77" s="28" t="n">
        <v>54000000</v>
      </c>
    </row>
    <row r="78" customFormat="false" ht="12.75" hidden="false" customHeight="true" outlineLevel="0" collapsed="false">
      <c r="A78" s="24" t="n">
        <v>4000</v>
      </c>
      <c r="B78" s="28" t="n">
        <v>72000000</v>
      </c>
      <c r="C78" s="26" t="n">
        <v>4000</v>
      </c>
      <c r="D78" s="28" t="n">
        <v>72000000</v>
      </c>
    </row>
    <row r="79" customFormat="false" ht="12.75" hidden="false" customHeight="true" outlineLevel="0" collapsed="false">
      <c r="A79" s="24" t="n">
        <v>5000</v>
      </c>
      <c r="B79" s="28" t="n">
        <v>90000000</v>
      </c>
      <c r="C79" s="26" t="n">
        <v>5000</v>
      </c>
      <c r="D79" s="28" t="n">
        <v>90000000</v>
      </c>
    </row>
    <row r="80" customFormat="false" ht="12.75" hidden="false" customHeight="true" outlineLevel="0" collapsed="false">
      <c r="A80" s="24" t="n">
        <v>6000</v>
      </c>
      <c r="B80" s="28" t="n">
        <v>108000000</v>
      </c>
      <c r="C80" s="26" t="n">
        <v>6000</v>
      </c>
      <c r="D80" s="28" t="n">
        <v>108000000</v>
      </c>
    </row>
    <row r="81" customFormat="false" ht="12.75" hidden="false" customHeight="true" outlineLevel="0" collapsed="false">
      <c r="A81" s="24" t="n">
        <v>7000</v>
      </c>
      <c r="B81" s="28" t="n">
        <v>126000000</v>
      </c>
      <c r="C81" s="24" t="n">
        <v>7000</v>
      </c>
      <c r="D81" s="28" t="n">
        <v>126000000</v>
      </c>
    </row>
    <row r="82" customFormat="false" ht="12.75" hidden="false" customHeight="true" outlineLevel="0" collapsed="false">
      <c r="A82" s="24" t="n">
        <v>8000</v>
      </c>
      <c r="B82" s="28" t="n">
        <v>144000000</v>
      </c>
      <c r="C82" s="24" t="n">
        <v>8000</v>
      </c>
      <c r="D82" s="28" t="n">
        <v>144000000</v>
      </c>
    </row>
    <row r="83" customFormat="false" ht="12.75" hidden="false" customHeight="true" outlineLevel="0" collapsed="false">
      <c r="A83" s="24" t="n">
        <v>9000</v>
      </c>
      <c r="B83" s="28" t="n">
        <v>162000000</v>
      </c>
      <c r="C83" s="24" t="n">
        <v>9000</v>
      </c>
      <c r="D83" s="28" t="n">
        <v>162000000</v>
      </c>
    </row>
    <row r="84" customFormat="false" ht="12.75" hidden="false" customHeight="true" outlineLevel="0" collapsed="false">
      <c r="A84" s="24" t="n">
        <v>10000</v>
      </c>
      <c r="B84" s="28" t="n">
        <v>180000000</v>
      </c>
      <c r="C84" s="24" t="n">
        <v>10000</v>
      </c>
      <c r="D84" s="28" t="n">
        <v>180000000</v>
      </c>
    </row>
    <row r="85" customFormat="false" ht="12.75" hidden="false" customHeight="true" outlineLevel="0" collapsed="false">
      <c r="A85" s="24" t="n">
        <v>15000</v>
      </c>
      <c r="B85" s="28" t="n">
        <v>270000000</v>
      </c>
      <c r="C85" s="24" t="n">
        <v>15000</v>
      </c>
      <c r="D85" s="28" t="n">
        <v>270000000</v>
      </c>
    </row>
    <row r="86" customFormat="false" ht="12.75" hidden="false" customHeight="true" outlineLevel="0" collapsed="false">
      <c r="A86" s="24" t="n">
        <v>20000</v>
      </c>
      <c r="B86" s="28" t="n">
        <v>360000000</v>
      </c>
      <c r="C86" s="24" t="n">
        <v>20000</v>
      </c>
      <c r="D86" s="28" t="n">
        <v>360000000</v>
      </c>
    </row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1:L1"/>
    <mergeCell ref="A3:F3"/>
    <mergeCell ref="F4:M4"/>
    <mergeCell ref="F5:G5"/>
    <mergeCell ref="H5:I5"/>
    <mergeCell ref="J5:K5"/>
    <mergeCell ref="L5:M5"/>
    <mergeCell ref="A10:D10"/>
    <mergeCell ref="A18:G18"/>
    <mergeCell ref="A20:F20"/>
    <mergeCell ref="E21:H21"/>
    <mergeCell ref="A31:D31"/>
  </mergeCells>
  <dataValidations count="4">
    <dataValidation allowBlank="true" operator="between" showDropDown="false" showErrorMessage="true" showInputMessage="false" sqref="B27" type="list">
      <formula1>#REF!</formula1>
      <formula2>0</formula2>
    </dataValidation>
    <dataValidation allowBlank="true" operator="between" showDropDown="false" showErrorMessage="true" showInputMessage="false" sqref="B24" type="list">
      <formula1>#REF!</formula1>
      <formula2>0</formula2>
    </dataValidation>
    <dataValidation allowBlank="true" operator="between" prompt="Стандарт 299 рублей&#10;Бизнес 499 рублей&#10;Премиум 699 рублей&#10;Экосистема 1699 рублей" promptTitle="Выберите тариф клиента" showDropDown="false" showErrorMessage="true" showInputMessage="true" sqref="C8" type="list">
      <formula1>'Расчет стоимости'!$D$12:$D$15</formula1>
      <formula2>0</formula2>
    </dataValidation>
    <dataValidation allowBlank="true" operator="between" prompt="Стандарт 499 рублей&#10;Бизнес 799 рублей&#10;Премиум 999 рублей&#10;Экосистема 1699 рублей" promptTitle="Выберите тариф клиента" showDropDown="false" showErrorMessage="true" showInputMessage="true" sqref="C7" type="list">
      <formula1>'Расчет стоимости'!$B$12:$B$15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12.7773437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3" min="3" style="0" width="22.24"/>
    <col collapsed="false" customWidth="true" hidden="false" outlineLevel="0" max="5" min="4" style="0" width="18"/>
    <col collapsed="false" customWidth="true" hidden="false" outlineLevel="0" max="6" min="6" style="0" width="24.38"/>
    <col collapsed="false" customWidth="true" hidden="false" outlineLevel="0" max="9" min="7" style="0" width="18"/>
    <col collapsed="false" customWidth="true" hidden="false" outlineLevel="0" max="10" min="10" style="0" width="16.13"/>
    <col collapsed="false" customWidth="true" hidden="false" outlineLevel="0" max="30" min="11" style="0" width="11.63"/>
  </cols>
  <sheetData>
    <row r="1" customFormat="false" ht="12.75" hidden="false" customHeight="true" outlineLevel="0" collapsed="false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</row>
    <row r="2" customFormat="false" ht="12.75" hidden="false" customHeight="true" outlineLevel="0" collapsed="false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</row>
    <row r="3" customFormat="false" ht="57.45" hidden="false" customHeight="true" outlineLevel="0" collapsed="false">
      <c r="A3" s="31" t="s">
        <v>29</v>
      </c>
      <c r="B3" s="32" t="s">
        <v>30</v>
      </c>
      <c r="C3" s="32" t="s">
        <v>31</v>
      </c>
      <c r="D3" s="33" t="s">
        <v>32</v>
      </c>
      <c r="E3" s="34" t="s">
        <v>33</v>
      </c>
      <c r="F3" s="34" t="s">
        <v>34</v>
      </c>
      <c r="G3" s="35" t="s">
        <v>32</v>
      </c>
      <c r="H3" s="36" t="s">
        <v>35</v>
      </c>
      <c r="I3" s="36" t="s">
        <v>36</v>
      </c>
      <c r="J3" s="37" t="s">
        <v>32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customFormat="false" ht="12.75" hidden="false" customHeight="true" outlineLevel="0" collapsed="false">
      <c r="A4" s="39" t="n">
        <v>10</v>
      </c>
      <c r="B4" s="25" t="n">
        <f aca="false">700*A4*12</f>
        <v>84000</v>
      </c>
      <c r="C4" s="25" t="n">
        <f aca="false">B4*0.95</f>
        <v>79800</v>
      </c>
      <c r="D4" s="40" t="n">
        <f aca="false">B4-C4</f>
        <v>4200</v>
      </c>
      <c r="E4" s="41" t="n">
        <f aca="false">A4*12*900</f>
        <v>108000</v>
      </c>
      <c r="F4" s="41" t="n">
        <f aca="false">E4*0.95</f>
        <v>102600</v>
      </c>
      <c r="G4" s="42" t="n">
        <f aca="false">E4-F4</f>
        <v>5400</v>
      </c>
      <c r="H4" s="41" t="n">
        <f aca="false">1500*A4*12</f>
        <v>180000</v>
      </c>
      <c r="I4" s="41" t="n">
        <f aca="false">H4*0.95</f>
        <v>171000</v>
      </c>
      <c r="J4" s="42" t="n">
        <f aca="false">H4-I4</f>
        <v>9000</v>
      </c>
      <c r="K4" s="28"/>
      <c r="L4" s="28"/>
    </row>
    <row r="5" customFormat="false" ht="12.75" hidden="false" customHeight="true" outlineLevel="0" collapsed="false">
      <c r="A5" s="39" t="n">
        <v>20</v>
      </c>
      <c r="B5" s="25" t="n">
        <f aca="false">700*A5*12</f>
        <v>168000</v>
      </c>
      <c r="C5" s="25" t="n">
        <f aca="false">B5*0.95</f>
        <v>159600</v>
      </c>
      <c r="D5" s="40" t="n">
        <f aca="false">B5-C5</f>
        <v>8400</v>
      </c>
      <c r="E5" s="41" t="n">
        <f aca="false">A5*12*900</f>
        <v>216000</v>
      </c>
      <c r="F5" s="41" t="n">
        <f aca="false">E5*0.95</f>
        <v>205200</v>
      </c>
      <c r="G5" s="42" t="n">
        <f aca="false">E5-F5</f>
        <v>10800</v>
      </c>
      <c r="H5" s="41" t="n">
        <f aca="false">1500*A5*12</f>
        <v>360000</v>
      </c>
      <c r="I5" s="41" t="n">
        <f aca="false">H5*0.95</f>
        <v>342000</v>
      </c>
      <c r="J5" s="42" t="n">
        <f aca="false">H5-I5</f>
        <v>18000</v>
      </c>
      <c r="K5" s="28"/>
      <c r="L5" s="28"/>
    </row>
    <row r="6" customFormat="false" ht="12.75" hidden="false" customHeight="true" outlineLevel="0" collapsed="false">
      <c r="A6" s="39" t="n">
        <v>50</v>
      </c>
      <c r="B6" s="25" t="n">
        <f aca="false">700*A6*12</f>
        <v>420000</v>
      </c>
      <c r="C6" s="25" t="n">
        <f aca="false">B6*0.95</f>
        <v>399000</v>
      </c>
      <c r="D6" s="40" t="n">
        <f aca="false">B6-C6</f>
        <v>21000</v>
      </c>
      <c r="E6" s="41" t="n">
        <f aca="false">A6*12*900</f>
        <v>540000</v>
      </c>
      <c r="F6" s="41" t="n">
        <f aca="false">E6*0.95</f>
        <v>513000</v>
      </c>
      <c r="G6" s="42" t="n">
        <f aca="false">E6-F6</f>
        <v>26999.9999999999</v>
      </c>
      <c r="H6" s="41" t="n">
        <f aca="false">1500*A6*12</f>
        <v>900000</v>
      </c>
      <c r="I6" s="41" t="n">
        <f aca="false">H6*0.95</f>
        <v>855000</v>
      </c>
      <c r="J6" s="42" t="n">
        <f aca="false">H6-I6</f>
        <v>44999.9999999999</v>
      </c>
      <c r="K6" s="28"/>
      <c r="L6" s="28"/>
    </row>
    <row r="7" customFormat="false" ht="12.75" hidden="false" customHeight="true" outlineLevel="0" collapsed="false">
      <c r="A7" s="39" t="n">
        <v>100</v>
      </c>
      <c r="B7" s="25" t="n">
        <f aca="false">700*A7*12</f>
        <v>840000</v>
      </c>
      <c r="C7" s="25" t="n">
        <f aca="false">B7*0.95</f>
        <v>798000</v>
      </c>
      <c r="D7" s="40" t="n">
        <f aca="false">B7-C7</f>
        <v>42000</v>
      </c>
      <c r="E7" s="41" t="n">
        <f aca="false">A7*12*900</f>
        <v>1080000</v>
      </c>
      <c r="F7" s="41" t="n">
        <f aca="false">E7*0.95</f>
        <v>1026000</v>
      </c>
      <c r="G7" s="42" t="n">
        <f aca="false">E7-F7</f>
        <v>53999.9999999999</v>
      </c>
      <c r="H7" s="41" t="n">
        <f aca="false">1500*A7*12</f>
        <v>1800000</v>
      </c>
      <c r="I7" s="41" t="n">
        <f aca="false">H7*0.95</f>
        <v>1710000</v>
      </c>
      <c r="J7" s="42" t="n">
        <f aca="false">H7-I7</f>
        <v>89999.9999999998</v>
      </c>
      <c r="K7" s="28"/>
      <c r="L7" s="28"/>
    </row>
    <row r="8" customFormat="false" ht="12.75" hidden="false" customHeight="true" outlineLevel="0" collapsed="false">
      <c r="A8" s="39" t="n">
        <v>250</v>
      </c>
      <c r="B8" s="25" t="n">
        <f aca="false">700*A8*12</f>
        <v>2100000</v>
      </c>
      <c r="C8" s="25" t="n">
        <f aca="false">B8*0.95</f>
        <v>1995000</v>
      </c>
      <c r="D8" s="40" t="n">
        <f aca="false">B8-C8</f>
        <v>105000</v>
      </c>
      <c r="E8" s="41" t="n">
        <f aca="false">A8*12*900</f>
        <v>2700000</v>
      </c>
      <c r="F8" s="41" t="n">
        <f aca="false">E8*0.95</f>
        <v>2565000</v>
      </c>
      <c r="G8" s="42" t="n">
        <f aca="false">E8-F8</f>
        <v>135000</v>
      </c>
      <c r="H8" s="41" t="n">
        <f aca="false">1500*A8*12</f>
        <v>4500000</v>
      </c>
      <c r="I8" s="41" t="n">
        <f aca="false">H8*0.95</f>
        <v>4275000</v>
      </c>
      <c r="J8" s="42" t="n">
        <f aca="false">H8-I8</f>
        <v>225000</v>
      </c>
      <c r="K8" s="28"/>
      <c r="L8" s="28"/>
    </row>
    <row r="9" customFormat="false" ht="12.75" hidden="false" customHeight="true" outlineLevel="0" collapsed="false">
      <c r="A9" s="39" t="n">
        <v>500</v>
      </c>
      <c r="B9" s="25" t="n">
        <f aca="false">700*A9*12</f>
        <v>4200000</v>
      </c>
      <c r="C9" s="25" t="n">
        <f aca="false">B9*0.95</f>
        <v>3990000</v>
      </c>
      <c r="D9" s="40" t="n">
        <f aca="false">B9-C9</f>
        <v>210000</v>
      </c>
      <c r="E9" s="41" t="n">
        <f aca="false">A9*12*900</f>
        <v>5400000</v>
      </c>
      <c r="F9" s="41" t="n">
        <f aca="false">E9*0.95</f>
        <v>5130000</v>
      </c>
      <c r="G9" s="42" t="n">
        <f aca="false">E9-F9</f>
        <v>270000</v>
      </c>
      <c r="H9" s="41" t="n">
        <f aca="false">1500*A9*12</f>
        <v>9000000</v>
      </c>
      <c r="I9" s="41" t="n">
        <f aca="false">H9*0.95</f>
        <v>8550000</v>
      </c>
      <c r="J9" s="42" t="n">
        <f aca="false">H9-I9</f>
        <v>450000</v>
      </c>
      <c r="K9" s="28"/>
      <c r="L9" s="28"/>
    </row>
    <row r="10" customFormat="false" ht="12.75" hidden="false" customHeight="true" outlineLevel="0" collapsed="false">
      <c r="A10" s="39" t="n">
        <v>1000</v>
      </c>
      <c r="B10" s="25" t="n">
        <f aca="false">700*A10*12</f>
        <v>8400000</v>
      </c>
      <c r="C10" s="25" t="n">
        <f aca="false">B10*0.95</f>
        <v>7980000</v>
      </c>
      <c r="D10" s="40" t="n">
        <f aca="false">B10-C10</f>
        <v>419999.999999999</v>
      </c>
      <c r="E10" s="41" t="n">
        <f aca="false">A10*12*900</f>
        <v>10800000</v>
      </c>
      <c r="F10" s="41" t="n">
        <f aca="false">E10*0.95</f>
        <v>10260000</v>
      </c>
      <c r="G10" s="42" t="n">
        <f aca="false">E10-F10</f>
        <v>540000</v>
      </c>
      <c r="H10" s="41" t="n">
        <f aca="false">1500*A10*12</f>
        <v>18000000</v>
      </c>
      <c r="I10" s="41" t="n">
        <f aca="false">H10*0.95</f>
        <v>17100000</v>
      </c>
      <c r="J10" s="42" t="n">
        <f aca="false">H10-I10</f>
        <v>900000</v>
      </c>
      <c r="K10" s="28"/>
      <c r="L10" s="28"/>
    </row>
    <row r="11" customFormat="false" ht="12.75" hidden="false" customHeight="true" outlineLevel="0" collapsed="false">
      <c r="A11" s="39" t="n">
        <v>2000</v>
      </c>
      <c r="B11" s="25" t="n">
        <f aca="false">700*A11*12</f>
        <v>16800000</v>
      </c>
      <c r="C11" s="25" t="n">
        <f aca="false">B11*0.95</f>
        <v>15960000</v>
      </c>
      <c r="D11" s="40" t="n">
        <f aca="false">B11-C11</f>
        <v>839999.999999998</v>
      </c>
      <c r="E11" s="41" t="n">
        <f aca="false">A11*12*900</f>
        <v>21600000</v>
      </c>
      <c r="F11" s="41" t="n">
        <f aca="false">E11*0.95</f>
        <v>20520000</v>
      </c>
      <c r="G11" s="42" t="n">
        <f aca="false">E11-F11</f>
        <v>1080000</v>
      </c>
      <c r="H11" s="41" t="n">
        <f aca="false">1500*A11*12</f>
        <v>36000000</v>
      </c>
      <c r="I11" s="41" t="n">
        <f aca="false">H11*0.95</f>
        <v>34200000</v>
      </c>
      <c r="J11" s="42" t="n">
        <f aca="false">H11-I11</f>
        <v>1800000</v>
      </c>
      <c r="K11" s="28"/>
      <c r="L11" s="28"/>
    </row>
    <row r="12" customFormat="false" ht="12.75" hidden="false" customHeight="true" outlineLevel="0" collapsed="false">
      <c r="A12" s="39" t="n">
        <v>3000</v>
      </c>
      <c r="B12" s="25" t="n">
        <f aca="false">700*A12*12</f>
        <v>25200000</v>
      </c>
      <c r="C12" s="25" t="n">
        <f aca="false">B12*0.95</f>
        <v>23940000</v>
      </c>
      <c r="D12" s="40" t="n">
        <f aca="false">B12-C12</f>
        <v>1260000</v>
      </c>
      <c r="E12" s="41" t="n">
        <f aca="false">A12*12*900</f>
        <v>32400000</v>
      </c>
      <c r="F12" s="41" t="n">
        <f aca="false">E12*0.95</f>
        <v>30780000</v>
      </c>
      <c r="G12" s="42" t="n">
        <f aca="false">E12-F12</f>
        <v>1620000</v>
      </c>
      <c r="H12" s="41" t="n">
        <f aca="false">1500*A12*12</f>
        <v>54000000</v>
      </c>
      <c r="I12" s="41" t="n">
        <f aca="false">H12*0.95</f>
        <v>51300000</v>
      </c>
      <c r="J12" s="42" t="n">
        <f aca="false">H12-I12</f>
        <v>2700000</v>
      </c>
      <c r="K12" s="28"/>
      <c r="L12" s="28"/>
    </row>
    <row r="13" customFormat="false" ht="12.75" hidden="false" customHeight="true" outlineLevel="0" collapsed="false">
      <c r="A13" s="39" t="n">
        <v>4000</v>
      </c>
      <c r="B13" s="25" t="n">
        <f aca="false">700*A13*12</f>
        <v>33600000</v>
      </c>
      <c r="C13" s="25" t="n">
        <f aca="false">B13*0.95</f>
        <v>31920000</v>
      </c>
      <c r="D13" s="40" t="n">
        <f aca="false">B13-C13</f>
        <v>1680000</v>
      </c>
      <c r="E13" s="41" t="n">
        <f aca="false">A13*12*900</f>
        <v>43200000</v>
      </c>
      <c r="F13" s="41" t="n">
        <f aca="false">E13*0.95</f>
        <v>41040000</v>
      </c>
      <c r="G13" s="42" t="n">
        <f aca="false">E13-F13</f>
        <v>2160000</v>
      </c>
      <c r="H13" s="41" t="n">
        <f aca="false">1500*A13*12</f>
        <v>72000000</v>
      </c>
      <c r="I13" s="41" t="n">
        <f aca="false">H13*0.95</f>
        <v>68400000</v>
      </c>
      <c r="J13" s="42" t="n">
        <f aca="false">H13-I13</f>
        <v>3600000</v>
      </c>
      <c r="K13" s="28"/>
      <c r="L13" s="28"/>
    </row>
    <row r="14" customFormat="false" ht="12.75" hidden="false" customHeight="true" outlineLevel="0" collapsed="false">
      <c r="A14" s="39" t="n">
        <v>5000</v>
      </c>
      <c r="B14" s="25" t="n">
        <f aca="false">700*A14*12</f>
        <v>42000000</v>
      </c>
      <c r="C14" s="25" t="n">
        <f aca="false">B14*0.95</f>
        <v>39900000</v>
      </c>
      <c r="D14" s="40" t="n">
        <f aca="false">B14-C14</f>
        <v>2100000</v>
      </c>
      <c r="E14" s="41" t="n">
        <f aca="false">A14*12*900</f>
        <v>54000000</v>
      </c>
      <c r="F14" s="41" t="n">
        <f aca="false">E14*0.95</f>
        <v>51300000</v>
      </c>
      <c r="G14" s="42" t="n">
        <f aca="false">E14-F14</f>
        <v>2700000</v>
      </c>
      <c r="H14" s="41" t="n">
        <f aca="false">1500*A14*12</f>
        <v>90000000</v>
      </c>
      <c r="I14" s="41" t="n">
        <f aca="false">H14*0.95</f>
        <v>85500000</v>
      </c>
      <c r="J14" s="42" t="n">
        <f aca="false">H14-I14</f>
        <v>4500000</v>
      </c>
      <c r="K14" s="28"/>
      <c r="L14" s="28"/>
    </row>
    <row r="15" customFormat="false" ht="12.75" hidden="false" customHeight="true" outlineLevel="0" collapsed="false">
      <c r="A15" s="39" t="n">
        <v>6000</v>
      </c>
      <c r="B15" s="25" t="n">
        <f aca="false">700*A15*12</f>
        <v>50400000</v>
      </c>
      <c r="C15" s="25" t="n">
        <f aca="false">B15*0.95</f>
        <v>47880000</v>
      </c>
      <c r="D15" s="40" t="n">
        <f aca="false">B15-C15</f>
        <v>2520000</v>
      </c>
      <c r="E15" s="41" t="n">
        <f aca="false">A15*12*900</f>
        <v>64800000</v>
      </c>
      <c r="F15" s="41" t="n">
        <f aca="false">E15*0.95</f>
        <v>61560000</v>
      </c>
      <c r="G15" s="42" t="n">
        <f aca="false">E15-F15</f>
        <v>3239999.99999999</v>
      </c>
      <c r="H15" s="41" t="n">
        <f aca="false">1500*A15*12</f>
        <v>108000000</v>
      </c>
      <c r="I15" s="41" t="n">
        <f aca="false">H15*0.95</f>
        <v>102600000</v>
      </c>
      <c r="J15" s="42" t="n">
        <f aca="false">H15-I15</f>
        <v>5400000</v>
      </c>
      <c r="K15" s="28"/>
      <c r="L15" s="28"/>
    </row>
    <row r="16" customFormat="false" ht="12.75" hidden="false" customHeight="true" outlineLevel="0" collapsed="false">
      <c r="A16" s="39" t="n">
        <v>7000</v>
      </c>
      <c r="B16" s="25" t="n">
        <f aca="false">700*A16*12</f>
        <v>58800000</v>
      </c>
      <c r="C16" s="25" t="n">
        <f aca="false">B16*0.95</f>
        <v>55860000</v>
      </c>
      <c r="D16" s="40" t="n">
        <f aca="false">B16-C16</f>
        <v>2939999.99999999</v>
      </c>
      <c r="E16" s="41" t="n">
        <f aca="false">A16*12*900</f>
        <v>75600000</v>
      </c>
      <c r="F16" s="41" t="n">
        <f aca="false">E16*0.95</f>
        <v>71820000</v>
      </c>
      <c r="G16" s="42" t="n">
        <f aca="false">E16-F16</f>
        <v>3780000</v>
      </c>
      <c r="H16" s="41" t="n">
        <f aca="false">1500*A16*12</f>
        <v>126000000</v>
      </c>
      <c r="I16" s="41" t="n">
        <f aca="false">H16*0.95</f>
        <v>119700000</v>
      </c>
      <c r="J16" s="42" t="n">
        <f aca="false">H16-I16</f>
        <v>6299999.99999999</v>
      </c>
      <c r="K16" s="28"/>
      <c r="L16" s="28"/>
    </row>
    <row r="17" customFormat="false" ht="12.75" hidden="false" customHeight="true" outlineLevel="0" collapsed="false">
      <c r="A17" s="39" t="n">
        <v>8000</v>
      </c>
      <c r="B17" s="25" t="n">
        <f aca="false">700*A17*12</f>
        <v>67200000</v>
      </c>
      <c r="C17" s="25" t="n">
        <f aca="false">B17*0.95</f>
        <v>63840000</v>
      </c>
      <c r="D17" s="40" t="n">
        <f aca="false">B17-C17</f>
        <v>3359999.99999999</v>
      </c>
      <c r="E17" s="41" t="n">
        <f aca="false">A17*12*900</f>
        <v>86400000</v>
      </c>
      <c r="F17" s="41" t="n">
        <f aca="false">E17*0.95</f>
        <v>82080000</v>
      </c>
      <c r="G17" s="42" t="n">
        <f aca="false">E17-F17</f>
        <v>4320000</v>
      </c>
      <c r="H17" s="41" t="n">
        <f aca="false">1500*A17*12</f>
        <v>144000000</v>
      </c>
      <c r="I17" s="41" t="n">
        <f aca="false">H17*0.95</f>
        <v>136800000</v>
      </c>
      <c r="J17" s="42" t="n">
        <f aca="false">H17-I17</f>
        <v>7200000</v>
      </c>
      <c r="K17" s="28"/>
      <c r="L17" s="28"/>
    </row>
    <row r="18" customFormat="false" ht="12.75" hidden="false" customHeight="true" outlineLevel="0" collapsed="false">
      <c r="A18" s="39" t="n">
        <v>9000</v>
      </c>
      <c r="B18" s="25" t="n">
        <f aca="false">700*A18*12</f>
        <v>75600000</v>
      </c>
      <c r="C18" s="25" t="n">
        <f aca="false">B18*0.95</f>
        <v>71820000</v>
      </c>
      <c r="D18" s="40" t="n">
        <f aca="false">B18-C18</f>
        <v>3780000</v>
      </c>
      <c r="E18" s="41" t="n">
        <f aca="false">A18*12*900</f>
        <v>97200000</v>
      </c>
      <c r="F18" s="41" t="n">
        <f aca="false">E18*0.95</f>
        <v>92340000</v>
      </c>
      <c r="G18" s="42" t="n">
        <f aca="false">E18-F18</f>
        <v>4860000</v>
      </c>
      <c r="H18" s="41" t="n">
        <f aca="false">1500*A18*12</f>
        <v>162000000</v>
      </c>
      <c r="I18" s="41" t="n">
        <f aca="false">H18*0.95</f>
        <v>153900000</v>
      </c>
      <c r="J18" s="42" t="n">
        <f aca="false">H18-I18</f>
        <v>8100000</v>
      </c>
      <c r="K18" s="28"/>
      <c r="L18" s="28"/>
    </row>
    <row r="19" customFormat="false" ht="12.75" hidden="false" customHeight="true" outlineLevel="0" collapsed="false">
      <c r="A19" s="39" t="n">
        <v>10000</v>
      </c>
      <c r="B19" s="25" t="n">
        <f aca="false">700*A19*12</f>
        <v>84000000</v>
      </c>
      <c r="C19" s="25" t="n">
        <f aca="false">B19*0.95</f>
        <v>79800000</v>
      </c>
      <c r="D19" s="40" t="n">
        <f aca="false">B19-C19</f>
        <v>4200000</v>
      </c>
      <c r="E19" s="41" t="n">
        <f aca="false">A19*12*900</f>
        <v>108000000</v>
      </c>
      <c r="F19" s="41" t="n">
        <f aca="false">E19*0.95</f>
        <v>102600000</v>
      </c>
      <c r="G19" s="42" t="n">
        <f aca="false">E19-F19</f>
        <v>5400000</v>
      </c>
      <c r="H19" s="41" t="n">
        <f aca="false">1500*A19*12</f>
        <v>180000000</v>
      </c>
      <c r="I19" s="41" t="n">
        <f aca="false">H19*0.95</f>
        <v>171000000</v>
      </c>
      <c r="J19" s="42" t="n">
        <f aca="false">H19-I19</f>
        <v>9000000</v>
      </c>
      <c r="K19" s="28"/>
      <c r="L19" s="28"/>
    </row>
    <row r="20" customFormat="false" ht="12.75" hidden="false" customHeight="true" outlineLevel="0" collapsed="false">
      <c r="A20" s="39" t="n">
        <v>15000</v>
      </c>
      <c r="B20" s="25" t="n">
        <f aca="false">700*A20*12</f>
        <v>126000000</v>
      </c>
      <c r="C20" s="25" t="n">
        <f aca="false">B20*0.95</f>
        <v>119700000</v>
      </c>
      <c r="D20" s="40" t="n">
        <f aca="false">B20-C20</f>
        <v>6299999.99999999</v>
      </c>
      <c r="E20" s="41" t="n">
        <f aca="false">A20*12*900</f>
        <v>162000000</v>
      </c>
      <c r="F20" s="41" t="n">
        <f aca="false">E20*0.95</f>
        <v>153900000</v>
      </c>
      <c r="G20" s="42" t="n">
        <f aca="false">E20-F20</f>
        <v>8100000</v>
      </c>
      <c r="H20" s="41" t="n">
        <f aca="false">1500*A20*12</f>
        <v>270000000</v>
      </c>
      <c r="I20" s="41" t="n">
        <f aca="false">H20*0.95</f>
        <v>256500000</v>
      </c>
      <c r="J20" s="42" t="n">
        <f aca="false">H20-I20</f>
        <v>13500000</v>
      </c>
      <c r="K20" s="28"/>
      <c r="L20" s="28"/>
    </row>
    <row r="21" customFormat="false" ht="12.75" hidden="false" customHeight="true" outlineLevel="0" collapsed="false">
      <c r="A21" s="39" t="n">
        <v>20000</v>
      </c>
      <c r="B21" s="25" t="n">
        <f aca="false">700*A21*12</f>
        <v>168000000</v>
      </c>
      <c r="C21" s="25" t="n">
        <f aca="false">B21*0.95</f>
        <v>159600000</v>
      </c>
      <c r="D21" s="40" t="n">
        <f aca="false">B21-C21</f>
        <v>8400000</v>
      </c>
      <c r="E21" s="41" t="n">
        <f aca="false">A21*12*900</f>
        <v>216000000</v>
      </c>
      <c r="F21" s="41" t="n">
        <f aca="false">E21*0.95</f>
        <v>205200000</v>
      </c>
      <c r="G21" s="42" t="n">
        <f aca="false">E21-F21</f>
        <v>10800000</v>
      </c>
      <c r="H21" s="41" t="n">
        <f aca="false">1500*A21*12</f>
        <v>360000000</v>
      </c>
      <c r="I21" s="41" t="n">
        <f aca="false">H21*0.95</f>
        <v>342000000</v>
      </c>
      <c r="J21" s="42" t="n">
        <f aca="false">H21-I21</f>
        <v>18000000</v>
      </c>
      <c r="K21" s="28"/>
      <c r="L21" s="28"/>
    </row>
    <row r="22" customFormat="false" ht="12.75" hidden="false" customHeight="true" outlineLevel="0" collapsed="false">
      <c r="B22" s="25" t="n">
        <f aca="false">700*A22*12</f>
        <v>0</v>
      </c>
      <c r="D22" s="43"/>
      <c r="G22" s="43"/>
      <c r="J22" s="43"/>
    </row>
    <row r="23" customFormat="false" ht="12.75" hidden="false" customHeight="true" outlineLevel="0" collapsed="false">
      <c r="A23" s="30" t="s">
        <v>37</v>
      </c>
      <c r="B23" s="30" t="e">
        <f aca="false">700*A23*12</f>
        <v>#VALUE!</v>
      </c>
      <c r="C23" s="30"/>
      <c r="D23" s="30"/>
      <c r="E23" s="30" t="e">
        <f aca="false">A23*12*900</f>
        <v>#VALUE!</v>
      </c>
      <c r="F23" s="30"/>
      <c r="G23" s="30"/>
      <c r="H23" s="30"/>
      <c r="I23" s="30"/>
      <c r="J23" s="30"/>
    </row>
    <row r="24" customFormat="false" ht="53.7" hidden="false" customHeight="true" outlineLevel="0" collapsed="false">
      <c r="A24" s="44" t="s">
        <v>29</v>
      </c>
      <c r="B24" s="32" t="s">
        <v>30</v>
      </c>
      <c r="C24" s="45" t="s">
        <v>31</v>
      </c>
      <c r="D24" s="46" t="s">
        <v>32</v>
      </c>
      <c r="E24" s="34" t="s">
        <v>33</v>
      </c>
      <c r="F24" s="34" t="s">
        <v>34</v>
      </c>
      <c r="G24" s="35" t="s">
        <v>32</v>
      </c>
      <c r="H24" s="36" t="s">
        <v>35</v>
      </c>
      <c r="I24" s="36" t="s">
        <v>36</v>
      </c>
      <c r="J24" s="37" t="s">
        <v>32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customFormat="false" ht="12.75" hidden="false" customHeight="true" outlineLevel="0" collapsed="false">
      <c r="A25" s="39" t="n">
        <v>10</v>
      </c>
      <c r="B25" s="25" t="n">
        <f aca="false">700*A25*12</f>
        <v>84000</v>
      </c>
      <c r="C25" s="41" t="n">
        <f aca="false">B25*0.9</f>
        <v>75600</v>
      </c>
      <c r="D25" s="42" t="n">
        <f aca="false">B25-C25</f>
        <v>8400</v>
      </c>
      <c r="E25" s="41" t="n">
        <f aca="false">A25*12*900</f>
        <v>108000</v>
      </c>
      <c r="F25" s="41" t="n">
        <f aca="false">E25*0.9</f>
        <v>97200</v>
      </c>
      <c r="G25" s="42" t="n">
        <f aca="false">E25-F25</f>
        <v>10800</v>
      </c>
      <c r="H25" s="41" t="n">
        <f aca="false">1500*A25*12</f>
        <v>180000</v>
      </c>
      <c r="I25" s="41" t="n">
        <f aca="false">H25*0.9</f>
        <v>162000</v>
      </c>
      <c r="J25" s="42" t="n">
        <f aca="false">H25-I25</f>
        <v>18000</v>
      </c>
    </row>
    <row r="26" customFormat="false" ht="12.75" hidden="false" customHeight="true" outlineLevel="0" collapsed="false">
      <c r="A26" s="39" t="n">
        <v>20</v>
      </c>
      <c r="B26" s="25" t="n">
        <f aca="false">700*A26*12</f>
        <v>168000</v>
      </c>
      <c r="C26" s="41" t="n">
        <f aca="false">B26*0.9</f>
        <v>151200</v>
      </c>
      <c r="D26" s="42" t="n">
        <f aca="false">B26-C26</f>
        <v>16800</v>
      </c>
      <c r="E26" s="41" t="n">
        <f aca="false">A26*12*900</f>
        <v>216000</v>
      </c>
      <c r="F26" s="41" t="n">
        <f aca="false">E26*0.9</f>
        <v>194400</v>
      </c>
      <c r="G26" s="42" t="n">
        <f aca="false">E26-F26</f>
        <v>21600</v>
      </c>
      <c r="H26" s="41" t="n">
        <f aca="false">1500*A26*12</f>
        <v>360000</v>
      </c>
      <c r="I26" s="41" t="n">
        <f aca="false">H26*0.9</f>
        <v>324000</v>
      </c>
      <c r="J26" s="42" t="n">
        <f aca="false">H26-I26</f>
        <v>36000</v>
      </c>
    </row>
    <row r="27" customFormat="false" ht="12.75" hidden="false" customHeight="true" outlineLevel="0" collapsed="false">
      <c r="A27" s="39" t="n">
        <v>50</v>
      </c>
      <c r="B27" s="25" t="n">
        <f aca="false">700*A27*12</f>
        <v>420000</v>
      </c>
      <c r="C27" s="41" t="n">
        <f aca="false">B27*0.9</f>
        <v>378000</v>
      </c>
      <c r="D27" s="42" t="n">
        <f aca="false">B27-C27</f>
        <v>42000</v>
      </c>
      <c r="E27" s="41" t="n">
        <f aca="false">A27*12*900</f>
        <v>540000</v>
      </c>
      <c r="F27" s="41" t="n">
        <f aca="false">E27*0.9</f>
        <v>486000</v>
      </c>
      <c r="G27" s="42" t="n">
        <f aca="false">E27-F27</f>
        <v>54000</v>
      </c>
      <c r="H27" s="41" t="n">
        <f aca="false">1500*A27*12</f>
        <v>900000</v>
      </c>
      <c r="I27" s="41" t="n">
        <f aca="false">H27*0.9</f>
        <v>810000</v>
      </c>
      <c r="J27" s="42" t="n">
        <f aca="false">H27-I27</f>
        <v>90000</v>
      </c>
    </row>
    <row r="28" customFormat="false" ht="12.75" hidden="false" customHeight="true" outlineLevel="0" collapsed="false">
      <c r="A28" s="39" t="n">
        <v>100</v>
      </c>
      <c r="B28" s="25" t="n">
        <f aca="false">700*A28*12</f>
        <v>840000</v>
      </c>
      <c r="C28" s="41" t="n">
        <f aca="false">B28*0.9</f>
        <v>756000</v>
      </c>
      <c r="D28" s="42" t="n">
        <f aca="false">B28-C28</f>
        <v>84000</v>
      </c>
      <c r="E28" s="41" t="n">
        <f aca="false">A28*12*900</f>
        <v>1080000</v>
      </c>
      <c r="F28" s="41" t="n">
        <f aca="false">E28*0.9</f>
        <v>972000</v>
      </c>
      <c r="G28" s="42" t="n">
        <f aca="false">E28-F28</f>
        <v>108000</v>
      </c>
      <c r="H28" s="41" t="n">
        <f aca="false">1500*A28*12</f>
        <v>1800000</v>
      </c>
      <c r="I28" s="41" t="n">
        <f aca="false">H28*0.9</f>
        <v>1620000</v>
      </c>
      <c r="J28" s="42" t="n">
        <f aca="false">H28-I28</f>
        <v>180000</v>
      </c>
    </row>
    <row r="29" customFormat="false" ht="12.75" hidden="false" customHeight="true" outlineLevel="0" collapsed="false">
      <c r="A29" s="39" t="n">
        <v>250</v>
      </c>
      <c r="B29" s="25" t="n">
        <f aca="false">700*A29*12</f>
        <v>2100000</v>
      </c>
      <c r="C29" s="41" t="n">
        <f aca="false">B29*0.9</f>
        <v>1890000</v>
      </c>
      <c r="D29" s="42" t="n">
        <f aca="false">B29-C29</f>
        <v>210000</v>
      </c>
      <c r="E29" s="41" t="n">
        <f aca="false">A29*12*900</f>
        <v>2700000</v>
      </c>
      <c r="F29" s="41" t="n">
        <f aca="false">E29*0.9</f>
        <v>2430000</v>
      </c>
      <c r="G29" s="42" t="n">
        <f aca="false">E29-F29</f>
        <v>270000</v>
      </c>
      <c r="H29" s="41" t="n">
        <f aca="false">1500*A29*12</f>
        <v>4500000</v>
      </c>
      <c r="I29" s="41" t="n">
        <f aca="false">H29*0.9</f>
        <v>4050000</v>
      </c>
      <c r="J29" s="42" t="n">
        <f aca="false">H29-I29</f>
        <v>450000</v>
      </c>
    </row>
    <row r="30" customFormat="false" ht="12.75" hidden="false" customHeight="true" outlineLevel="0" collapsed="false">
      <c r="A30" s="39" t="n">
        <v>500</v>
      </c>
      <c r="B30" s="25" t="n">
        <f aca="false">700*A30*12</f>
        <v>4200000</v>
      </c>
      <c r="C30" s="41" t="n">
        <f aca="false">B30*0.9</f>
        <v>3780000</v>
      </c>
      <c r="D30" s="42" t="n">
        <f aca="false">B30-C30</f>
        <v>420000</v>
      </c>
      <c r="E30" s="41" t="n">
        <f aca="false">A30*12*900</f>
        <v>5400000</v>
      </c>
      <c r="F30" s="41" t="n">
        <f aca="false">E30*0.9</f>
        <v>4860000</v>
      </c>
      <c r="G30" s="42" t="n">
        <f aca="false">E30-F30</f>
        <v>540000</v>
      </c>
      <c r="H30" s="41" t="n">
        <f aca="false">1500*A30*12</f>
        <v>9000000</v>
      </c>
      <c r="I30" s="41" t="n">
        <f aca="false">H30*0.9</f>
        <v>8100000</v>
      </c>
      <c r="J30" s="42" t="n">
        <f aca="false">H30-I30</f>
        <v>900000</v>
      </c>
    </row>
    <row r="31" customFormat="false" ht="12.75" hidden="false" customHeight="true" outlineLevel="0" collapsed="false">
      <c r="A31" s="39" t="n">
        <v>1000</v>
      </c>
      <c r="B31" s="25" t="n">
        <f aca="false">700*A31*12</f>
        <v>8400000</v>
      </c>
      <c r="C31" s="41" t="n">
        <f aca="false">B31*0.9</f>
        <v>7560000</v>
      </c>
      <c r="D31" s="42" t="n">
        <f aca="false">B31-C31</f>
        <v>840000</v>
      </c>
      <c r="E31" s="41" t="n">
        <f aca="false">A31*12*900</f>
        <v>10800000</v>
      </c>
      <c r="F31" s="41" t="n">
        <f aca="false">E31*0.9</f>
        <v>9720000</v>
      </c>
      <c r="G31" s="42" t="n">
        <f aca="false">E31-F31</f>
        <v>1080000</v>
      </c>
      <c r="H31" s="41" t="n">
        <f aca="false">1500*A31*12</f>
        <v>18000000</v>
      </c>
      <c r="I31" s="41" t="n">
        <f aca="false">H31*0.9</f>
        <v>16200000</v>
      </c>
      <c r="J31" s="42" t="n">
        <f aca="false">H31-I31</f>
        <v>1800000</v>
      </c>
    </row>
    <row r="32" customFormat="false" ht="12.75" hidden="false" customHeight="true" outlineLevel="0" collapsed="false">
      <c r="A32" s="39" t="n">
        <v>2000</v>
      </c>
      <c r="B32" s="25" t="n">
        <f aca="false">700*A32*12</f>
        <v>16800000</v>
      </c>
      <c r="C32" s="41" t="n">
        <f aca="false">B32*0.9</f>
        <v>15120000</v>
      </c>
      <c r="D32" s="42" t="n">
        <f aca="false">B32-C32</f>
        <v>1680000</v>
      </c>
      <c r="E32" s="41" t="n">
        <f aca="false">A32*12*900</f>
        <v>21600000</v>
      </c>
      <c r="F32" s="41" t="n">
        <f aca="false">E32*0.9</f>
        <v>19440000</v>
      </c>
      <c r="G32" s="42" t="n">
        <f aca="false">E32-F32</f>
        <v>2160000</v>
      </c>
      <c r="H32" s="41" t="n">
        <f aca="false">1500*A32*12</f>
        <v>36000000</v>
      </c>
      <c r="I32" s="41" t="n">
        <f aca="false">H32*0.9</f>
        <v>32400000</v>
      </c>
      <c r="J32" s="42" t="n">
        <f aca="false">H32-I32</f>
        <v>3600000</v>
      </c>
    </row>
    <row r="33" customFormat="false" ht="12.75" hidden="false" customHeight="true" outlineLevel="0" collapsed="false">
      <c r="A33" s="39" t="n">
        <v>3000</v>
      </c>
      <c r="B33" s="25" t="n">
        <f aca="false">700*A33*12</f>
        <v>25200000</v>
      </c>
      <c r="C33" s="41" t="n">
        <f aca="false">B33*0.9</f>
        <v>22680000</v>
      </c>
      <c r="D33" s="42" t="n">
        <f aca="false">B33-C33</f>
        <v>2520000</v>
      </c>
      <c r="E33" s="41" t="n">
        <f aca="false">A33*12*900</f>
        <v>32400000</v>
      </c>
      <c r="F33" s="41" t="n">
        <f aca="false">E33*0.9</f>
        <v>29160000</v>
      </c>
      <c r="G33" s="42" t="n">
        <f aca="false">E33-F33</f>
        <v>3240000</v>
      </c>
      <c r="H33" s="41" t="n">
        <f aca="false">1500*A33*12</f>
        <v>54000000</v>
      </c>
      <c r="I33" s="41" t="n">
        <f aca="false">H33*0.9</f>
        <v>48600000</v>
      </c>
      <c r="J33" s="42" t="n">
        <f aca="false">H33-I33</f>
        <v>5400000</v>
      </c>
    </row>
    <row r="34" customFormat="false" ht="12.75" hidden="false" customHeight="true" outlineLevel="0" collapsed="false">
      <c r="A34" s="39" t="n">
        <v>4000</v>
      </c>
      <c r="B34" s="25" t="n">
        <f aca="false">700*A34*12</f>
        <v>33600000</v>
      </c>
      <c r="C34" s="41" t="n">
        <f aca="false">B34*0.9</f>
        <v>30240000</v>
      </c>
      <c r="D34" s="42" t="n">
        <f aca="false">B34-C34</f>
        <v>3360000</v>
      </c>
      <c r="E34" s="41" t="n">
        <f aca="false">A34*12*900</f>
        <v>43200000</v>
      </c>
      <c r="F34" s="41" t="n">
        <f aca="false">E34*0.9</f>
        <v>38880000</v>
      </c>
      <c r="G34" s="42" t="n">
        <f aca="false">E34-F34</f>
        <v>4320000</v>
      </c>
      <c r="H34" s="41" t="n">
        <f aca="false">1500*A34*12</f>
        <v>72000000</v>
      </c>
      <c r="I34" s="41" t="n">
        <f aca="false">H34*0.9</f>
        <v>64800000</v>
      </c>
      <c r="J34" s="42" t="n">
        <f aca="false">H34-I34</f>
        <v>7200000</v>
      </c>
    </row>
    <row r="35" customFormat="false" ht="12.75" hidden="false" customHeight="true" outlineLevel="0" collapsed="false">
      <c r="A35" s="39" t="n">
        <v>5000</v>
      </c>
      <c r="B35" s="25" t="n">
        <f aca="false">700*A35*12</f>
        <v>42000000</v>
      </c>
      <c r="C35" s="41" t="n">
        <f aca="false">B35*0.9</f>
        <v>37800000</v>
      </c>
      <c r="D35" s="42" t="n">
        <f aca="false">B35-C35</f>
        <v>4200000</v>
      </c>
      <c r="E35" s="41" t="n">
        <f aca="false">A35*12*900</f>
        <v>54000000</v>
      </c>
      <c r="F35" s="41" t="n">
        <f aca="false">E35*0.9</f>
        <v>48600000</v>
      </c>
      <c r="G35" s="42" t="n">
        <f aca="false">E35-F35</f>
        <v>5400000</v>
      </c>
      <c r="H35" s="41" t="n">
        <f aca="false">1500*A35*12</f>
        <v>90000000</v>
      </c>
      <c r="I35" s="41" t="n">
        <f aca="false">H35*0.9</f>
        <v>81000000</v>
      </c>
      <c r="J35" s="42" t="n">
        <f aca="false">H35-I35</f>
        <v>9000000</v>
      </c>
    </row>
    <row r="36" customFormat="false" ht="12.75" hidden="false" customHeight="true" outlineLevel="0" collapsed="false">
      <c r="A36" s="39" t="n">
        <v>6000</v>
      </c>
      <c r="B36" s="25" t="n">
        <f aca="false">700*A36*12</f>
        <v>50400000</v>
      </c>
      <c r="C36" s="41" t="n">
        <f aca="false">B36*0.9</f>
        <v>45360000</v>
      </c>
      <c r="D36" s="42" t="n">
        <f aca="false">B36-C36</f>
        <v>5040000</v>
      </c>
      <c r="E36" s="41" t="n">
        <f aca="false">A36*12*900</f>
        <v>64800000</v>
      </c>
      <c r="F36" s="41" t="n">
        <f aca="false">E36*0.9</f>
        <v>58320000</v>
      </c>
      <c r="G36" s="42" t="n">
        <f aca="false">E36-F36</f>
        <v>6480000</v>
      </c>
      <c r="H36" s="41" t="n">
        <f aca="false">1500*A36*12</f>
        <v>108000000</v>
      </c>
      <c r="I36" s="41" t="n">
        <f aca="false">H36*0.9</f>
        <v>97200000</v>
      </c>
      <c r="J36" s="42" t="n">
        <f aca="false">H36-I36</f>
        <v>10800000</v>
      </c>
    </row>
    <row r="37" customFormat="false" ht="12.75" hidden="false" customHeight="true" outlineLevel="0" collapsed="false">
      <c r="A37" s="39" t="n">
        <v>7000</v>
      </c>
      <c r="B37" s="25" t="n">
        <f aca="false">700*A37*12</f>
        <v>58800000</v>
      </c>
      <c r="C37" s="41" t="n">
        <f aca="false">B37*0.9</f>
        <v>52920000</v>
      </c>
      <c r="D37" s="42" t="n">
        <f aca="false">B37-C37</f>
        <v>5880000</v>
      </c>
      <c r="E37" s="41" t="n">
        <f aca="false">A37*12*900</f>
        <v>75600000</v>
      </c>
      <c r="F37" s="41" t="n">
        <f aca="false">E37*0.9</f>
        <v>68040000</v>
      </c>
      <c r="G37" s="42" t="n">
        <f aca="false">E37-F37</f>
        <v>7560000</v>
      </c>
      <c r="H37" s="41" t="n">
        <f aca="false">1500*A37*12</f>
        <v>126000000</v>
      </c>
      <c r="I37" s="41" t="n">
        <f aca="false">H37*0.9</f>
        <v>113400000</v>
      </c>
      <c r="J37" s="42" t="n">
        <f aca="false">H37-I37</f>
        <v>12600000</v>
      </c>
    </row>
    <row r="38" customFormat="false" ht="12.75" hidden="false" customHeight="true" outlineLevel="0" collapsed="false">
      <c r="A38" s="39" t="n">
        <v>8000</v>
      </c>
      <c r="B38" s="25" t="n">
        <f aca="false">700*A38*12</f>
        <v>67200000</v>
      </c>
      <c r="C38" s="41" t="n">
        <f aca="false">B38*0.9</f>
        <v>60480000</v>
      </c>
      <c r="D38" s="42" t="n">
        <f aca="false">B38-C38</f>
        <v>6720000</v>
      </c>
      <c r="E38" s="41" t="n">
        <f aca="false">A38*12*900</f>
        <v>86400000</v>
      </c>
      <c r="F38" s="41" t="n">
        <f aca="false">E38*0.9</f>
        <v>77760000</v>
      </c>
      <c r="G38" s="42" t="n">
        <f aca="false">E38-F38</f>
        <v>8640000</v>
      </c>
      <c r="H38" s="41" t="n">
        <f aca="false">1500*A38*12</f>
        <v>144000000</v>
      </c>
      <c r="I38" s="41" t="n">
        <f aca="false">H38*0.9</f>
        <v>129600000</v>
      </c>
      <c r="J38" s="42" t="n">
        <f aca="false">H38-I38</f>
        <v>14400000</v>
      </c>
    </row>
    <row r="39" customFormat="false" ht="12.75" hidden="false" customHeight="true" outlineLevel="0" collapsed="false">
      <c r="A39" s="39" t="n">
        <v>9000</v>
      </c>
      <c r="B39" s="25" t="n">
        <f aca="false">700*A39*12</f>
        <v>75600000</v>
      </c>
      <c r="C39" s="41" t="n">
        <f aca="false">B39*0.9</f>
        <v>68040000</v>
      </c>
      <c r="D39" s="42" t="n">
        <f aca="false">B39-C39</f>
        <v>7560000</v>
      </c>
      <c r="E39" s="41" t="n">
        <f aca="false">A39*12*900</f>
        <v>97200000</v>
      </c>
      <c r="F39" s="41" t="n">
        <f aca="false">E39*0.9</f>
        <v>87480000</v>
      </c>
      <c r="G39" s="42" t="n">
        <f aca="false">E39-F39</f>
        <v>9720000</v>
      </c>
      <c r="H39" s="41" t="n">
        <f aca="false">1500*A39*12</f>
        <v>162000000</v>
      </c>
      <c r="I39" s="41" t="n">
        <f aca="false">H39*0.9</f>
        <v>145800000</v>
      </c>
      <c r="J39" s="42" t="n">
        <f aca="false">H39-I39</f>
        <v>16200000</v>
      </c>
    </row>
    <row r="40" customFormat="false" ht="12.75" hidden="false" customHeight="true" outlineLevel="0" collapsed="false">
      <c r="A40" s="39" t="n">
        <v>10000</v>
      </c>
      <c r="B40" s="25" t="n">
        <f aca="false">700*A40*12</f>
        <v>84000000</v>
      </c>
      <c r="C40" s="41" t="n">
        <f aca="false">B40*0.9</f>
        <v>75600000</v>
      </c>
      <c r="D40" s="42" t="n">
        <f aca="false">B40-C40</f>
        <v>8400000</v>
      </c>
      <c r="E40" s="41" t="n">
        <f aca="false">A40*12*900</f>
        <v>108000000</v>
      </c>
      <c r="F40" s="41" t="n">
        <f aca="false">E40*0.9</f>
        <v>97200000</v>
      </c>
      <c r="G40" s="42" t="n">
        <f aca="false">E40-F40</f>
        <v>10800000</v>
      </c>
      <c r="H40" s="41" t="n">
        <f aca="false">1500*A40*12</f>
        <v>180000000</v>
      </c>
      <c r="I40" s="41" t="n">
        <f aca="false">H40*0.9</f>
        <v>162000000</v>
      </c>
      <c r="J40" s="42" t="n">
        <f aca="false">H40-I40</f>
        <v>18000000</v>
      </c>
    </row>
    <row r="41" customFormat="false" ht="12.75" hidden="false" customHeight="true" outlineLevel="0" collapsed="false">
      <c r="A41" s="39" t="n">
        <v>15000</v>
      </c>
      <c r="B41" s="25" t="n">
        <f aca="false">700*A41*12</f>
        <v>126000000</v>
      </c>
      <c r="C41" s="41" t="n">
        <f aca="false">B41*0.9</f>
        <v>113400000</v>
      </c>
      <c r="D41" s="42" t="n">
        <f aca="false">B41-C41</f>
        <v>12600000</v>
      </c>
      <c r="E41" s="41" t="n">
        <f aca="false">A41*12*900</f>
        <v>162000000</v>
      </c>
      <c r="F41" s="41" t="n">
        <f aca="false">E41*0.9</f>
        <v>145800000</v>
      </c>
      <c r="G41" s="42" t="n">
        <f aca="false">E41-F41</f>
        <v>16200000</v>
      </c>
      <c r="H41" s="41" t="n">
        <f aca="false">1500*A41*12</f>
        <v>270000000</v>
      </c>
      <c r="I41" s="41" t="n">
        <f aca="false">H41*0.9</f>
        <v>243000000</v>
      </c>
      <c r="J41" s="42" t="n">
        <f aca="false">H41-I41</f>
        <v>27000000</v>
      </c>
    </row>
    <row r="42" customFormat="false" ht="12.75" hidden="false" customHeight="true" outlineLevel="0" collapsed="false">
      <c r="A42" s="39" t="n">
        <v>20000</v>
      </c>
      <c r="B42" s="25" t="n">
        <f aca="false">700*A42*12</f>
        <v>168000000</v>
      </c>
      <c r="C42" s="41" t="n">
        <f aca="false">B42*0.9</f>
        <v>151200000</v>
      </c>
      <c r="D42" s="42" t="n">
        <f aca="false">B42-C42</f>
        <v>16800000</v>
      </c>
      <c r="E42" s="41" t="n">
        <f aca="false">A42*12*900</f>
        <v>216000000</v>
      </c>
      <c r="F42" s="41" t="n">
        <f aca="false">E42*0.9</f>
        <v>194400000</v>
      </c>
      <c r="G42" s="42" t="n">
        <f aca="false">E42-F42</f>
        <v>21600000</v>
      </c>
      <c r="H42" s="41" t="n">
        <f aca="false">1500*A42*12</f>
        <v>360000000</v>
      </c>
      <c r="I42" s="41" t="n">
        <f aca="false">H42*0.9</f>
        <v>324000000</v>
      </c>
      <c r="J42" s="42" t="n">
        <f aca="false">H42-I42</f>
        <v>36000000</v>
      </c>
    </row>
    <row r="43" customFormat="false" ht="12.75" hidden="false" customHeight="true" outlineLevel="0" collapsed="false">
      <c r="B43" s="25" t="n">
        <f aca="false">700*A43*12</f>
        <v>0</v>
      </c>
      <c r="D43" s="43"/>
      <c r="G43" s="43"/>
      <c r="J43" s="43"/>
    </row>
    <row r="44" customFormat="false" ht="12.75" hidden="false" customHeight="true" outlineLevel="0" collapsed="false">
      <c r="A44" s="30" t="s">
        <v>38</v>
      </c>
      <c r="B44" s="30" t="e">
        <f aca="false">700*A44*12</f>
        <v>#VALUE!</v>
      </c>
      <c r="C44" s="30"/>
      <c r="D44" s="30"/>
      <c r="E44" s="30" t="e">
        <f aca="false">A44*12*900</f>
        <v>#VALUE!</v>
      </c>
      <c r="F44" s="30"/>
      <c r="G44" s="30"/>
      <c r="H44" s="30"/>
      <c r="I44" s="30"/>
      <c r="J44" s="30"/>
    </row>
    <row r="45" customFormat="false" ht="49.25" hidden="false" customHeight="true" outlineLevel="0" collapsed="false">
      <c r="A45" s="44" t="s">
        <v>29</v>
      </c>
      <c r="B45" s="32" t="s">
        <v>30</v>
      </c>
      <c r="C45" s="45" t="s">
        <v>31</v>
      </c>
      <c r="D45" s="46" t="s">
        <v>32</v>
      </c>
      <c r="E45" s="34" t="s">
        <v>33</v>
      </c>
      <c r="F45" s="34" t="s">
        <v>34</v>
      </c>
      <c r="G45" s="35" t="s">
        <v>32</v>
      </c>
      <c r="H45" s="36" t="s">
        <v>35</v>
      </c>
      <c r="I45" s="36" t="s">
        <v>36</v>
      </c>
      <c r="J45" s="37" t="s">
        <v>32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customFormat="false" ht="12.75" hidden="false" customHeight="true" outlineLevel="0" collapsed="false">
      <c r="A46" s="39" t="n">
        <v>10</v>
      </c>
      <c r="B46" s="25" t="n">
        <f aca="false">700*A46*12</f>
        <v>84000</v>
      </c>
      <c r="C46" s="41" t="n">
        <f aca="false">B46*0.85</f>
        <v>71400</v>
      </c>
      <c r="D46" s="42" t="n">
        <f aca="false">B46-C46</f>
        <v>12600</v>
      </c>
      <c r="E46" s="41" t="n">
        <f aca="false">A46*12*900</f>
        <v>108000</v>
      </c>
      <c r="F46" s="41" t="n">
        <f aca="false">E46*0.85</f>
        <v>91800</v>
      </c>
      <c r="G46" s="42" t="n">
        <f aca="false">E46-F46</f>
        <v>16200</v>
      </c>
      <c r="H46" s="41" t="n">
        <f aca="false">1500*A46*12</f>
        <v>180000</v>
      </c>
      <c r="I46" s="41" t="n">
        <f aca="false">H46*0.85</f>
        <v>153000</v>
      </c>
      <c r="J46" s="42" t="n">
        <f aca="false">H46-I46</f>
        <v>27000</v>
      </c>
    </row>
    <row r="47" customFormat="false" ht="12.75" hidden="false" customHeight="true" outlineLevel="0" collapsed="false">
      <c r="A47" s="39" t="n">
        <v>20</v>
      </c>
      <c r="B47" s="25" t="n">
        <f aca="false">700*A47*12</f>
        <v>168000</v>
      </c>
      <c r="C47" s="41" t="n">
        <f aca="false">B47*0.85</f>
        <v>142800</v>
      </c>
      <c r="D47" s="42" t="n">
        <f aca="false">B47-C47</f>
        <v>25200</v>
      </c>
      <c r="E47" s="41" t="n">
        <f aca="false">A47*12*900</f>
        <v>216000</v>
      </c>
      <c r="F47" s="41" t="n">
        <f aca="false">E47*0.85</f>
        <v>183600</v>
      </c>
      <c r="G47" s="42" t="n">
        <f aca="false">E47-F47</f>
        <v>32400</v>
      </c>
      <c r="H47" s="41" t="n">
        <f aca="false">1500*A47*12</f>
        <v>360000</v>
      </c>
      <c r="I47" s="41" t="n">
        <f aca="false">H47*0.85</f>
        <v>306000</v>
      </c>
      <c r="J47" s="42" t="n">
        <f aca="false">H47-I47</f>
        <v>54000</v>
      </c>
    </row>
    <row r="48" customFormat="false" ht="12.75" hidden="false" customHeight="true" outlineLevel="0" collapsed="false">
      <c r="A48" s="39" t="n">
        <v>50</v>
      </c>
      <c r="B48" s="25" t="n">
        <f aca="false">700*A48*12</f>
        <v>420000</v>
      </c>
      <c r="C48" s="41" t="n">
        <f aca="false">B48*0.85</f>
        <v>357000</v>
      </c>
      <c r="D48" s="42" t="n">
        <f aca="false">B48-C48</f>
        <v>63000</v>
      </c>
      <c r="E48" s="41" t="n">
        <f aca="false">A48*12*900</f>
        <v>540000</v>
      </c>
      <c r="F48" s="41" t="n">
        <f aca="false">E48*0.85</f>
        <v>459000</v>
      </c>
      <c r="G48" s="42" t="n">
        <f aca="false">E48-F48</f>
        <v>81000</v>
      </c>
      <c r="H48" s="41" t="n">
        <f aca="false">1500*A48*12</f>
        <v>900000</v>
      </c>
      <c r="I48" s="41" t="n">
        <f aca="false">H48*0.85</f>
        <v>765000</v>
      </c>
      <c r="J48" s="42" t="n">
        <f aca="false">H48-I48</f>
        <v>135000</v>
      </c>
    </row>
    <row r="49" customFormat="false" ht="12.75" hidden="false" customHeight="true" outlineLevel="0" collapsed="false">
      <c r="A49" s="39" t="n">
        <v>100</v>
      </c>
      <c r="B49" s="25" t="n">
        <f aca="false">700*A49*12</f>
        <v>840000</v>
      </c>
      <c r="C49" s="41" t="n">
        <f aca="false">B49*0.85</f>
        <v>714000</v>
      </c>
      <c r="D49" s="42" t="n">
        <f aca="false">B49-C49</f>
        <v>126000</v>
      </c>
      <c r="E49" s="41" t="n">
        <f aca="false">A49*12*900</f>
        <v>1080000</v>
      </c>
      <c r="F49" s="41" t="n">
        <f aca="false">E49*0.85</f>
        <v>918000</v>
      </c>
      <c r="G49" s="42" t="n">
        <f aca="false">E49-F49</f>
        <v>162000</v>
      </c>
      <c r="H49" s="41" t="n">
        <f aca="false">1500*A49*12</f>
        <v>1800000</v>
      </c>
      <c r="I49" s="41" t="n">
        <f aca="false">H49*0.85</f>
        <v>1530000</v>
      </c>
      <c r="J49" s="42" t="n">
        <f aca="false">H49-I49</f>
        <v>270000</v>
      </c>
    </row>
    <row r="50" customFormat="false" ht="12.75" hidden="false" customHeight="true" outlineLevel="0" collapsed="false">
      <c r="A50" s="39" t="n">
        <v>250</v>
      </c>
      <c r="B50" s="25" t="n">
        <f aca="false">700*A50*12</f>
        <v>2100000</v>
      </c>
      <c r="C50" s="41" t="n">
        <f aca="false">B50*0.85</f>
        <v>1785000</v>
      </c>
      <c r="D50" s="42" t="n">
        <f aca="false">B50-C50</f>
        <v>315000</v>
      </c>
      <c r="E50" s="41" t="n">
        <f aca="false">A50*12*900</f>
        <v>2700000</v>
      </c>
      <c r="F50" s="41" t="n">
        <f aca="false">E50*0.85</f>
        <v>2295000</v>
      </c>
      <c r="G50" s="42" t="n">
        <f aca="false">E50-F50</f>
        <v>405000</v>
      </c>
      <c r="H50" s="41" t="n">
        <f aca="false">1500*A50*12</f>
        <v>4500000</v>
      </c>
      <c r="I50" s="41" t="n">
        <f aca="false">H50*0.85</f>
        <v>3825000</v>
      </c>
      <c r="J50" s="42" t="n">
        <f aca="false">H50-I50</f>
        <v>675000</v>
      </c>
    </row>
    <row r="51" customFormat="false" ht="12.75" hidden="false" customHeight="true" outlineLevel="0" collapsed="false">
      <c r="A51" s="39" t="n">
        <v>500</v>
      </c>
      <c r="B51" s="25" t="n">
        <f aca="false">700*A51*12</f>
        <v>4200000</v>
      </c>
      <c r="C51" s="41" t="n">
        <f aca="false">B51*0.85</f>
        <v>3570000</v>
      </c>
      <c r="D51" s="42" t="n">
        <f aca="false">B51-C51</f>
        <v>630000</v>
      </c>
      <c r="E51" s="41" t="n">
        <f aca="false">A51*12*900</f>
        <v>5400000</v>
      </c>
      <c r="F51" s="41" t="n">
        <f aca="false">E51*0.85</f>
        <v>4590000</v>
      </c>
      <c r="G51" s="42" t="n">
        <f aca="false">E51-F51</f>
        <v>810000</v>
      </c>
      <c r="H51" s="41" t="n">
        <f aca="false">1500*A51*12</f>
        <v>9000000</v>
      </c>
      <c r="I51" s="41" t="n">
        <f aca="false">H51*0.85</f>
        <v>7650000</v>
      </c>
      <c r="J51" s="42" t="n">
        <f aca="false">H51-I51</f>
        <v>1350000</v>
      </c>
    </row>
    <row r="52" customFormat="false" ht="12.75" hidden="false" customHeight="true" outlineLevel="0" collapsed="false">
      <c r="A52" s="39" t="n">
        <v>1000</v>
      </c>
      <c r="B52" s="25" t="n">
        <f aca="false">700*A52*12</f>
        <v>8400000</v>
      </c>
      <c r="C52" s="41" t="n">
        <f aca="false">B52*0.85</f>
        <v>7140000</v>
      </c>
      <c r="D52" s="42" t="n">
        <f aca="false">B52-C52</f>
        <v>1260000</v>
      </c>
      <c r="E52" s="41" t="n">
        <f aca="false">A52*12*900</f>
        <v>10800000</v>
      </c>
      <c r="F52" s="41" t="n">
        <f aca="false">E52*0.85</f>
        <v>9180000</v>
      </c>
      <c r="G52" s="42" t="n">
        <f aca="false">E52-F52</f>
        <v>1620000</v>
      </c>
      <c r="H52" s="41" t="n">
        <f aca="false">1500*A52*12</f>
        <v>18000000</v>
      </c>
      <c r="I52" s="41" t="n">
        <f aca="false">H52*0.85</f>
        <v>15300000</v>
      </c>
      <c r="J52" s="42" t="n">
        <f aca="false">H52-I52</f>
        <v>2700000</v>
      </c>
    </row>
    <row r="53" customFormat="false" ht="12.75" hidden="false" customHeight="true" outlineLevel="0" collapsed="false">
      <c r="A53" s="39" t="n">
        <v>2000</v>
      </c>
      <c r="B53" s="25" t="n">
        <f aca="false">700*A53*12</f>
        <v>16800000</v>
      </c>
      <c r="C53" s="41" t="n">
        <f aca="false">B53*0.85</f>
        <v>14280000</v>
      </c>
      <c r="D53" s="42" t="n">
        <f aca="false">B53-C53</f>
        <v>2520000</v>
      </c>
      <c r="E53" s="41" t="n">
        <f aca="false">A53*12*900</f>
        <v>21600000</v>
      </c>
      <c r="F53" s="41" t="n">
        <f aca="false">E53*0.85</f>
        <v>18360000</v>
      </c>
      <c r="G53" s="42" t="n">
        <f aca="false">E53-F53</f>
        <v>3240000</v>
      </c>
      <c r="H53" s="41" t="n">
        <f aca="false">1500*A53*12</f>
        <v>36000000</v>
      </c>
      <c r="I53" s="41" t="n">
        <f aca="false">H53*0.85</f>
        <v>30600000</v>
      </c>
      <c r="J53" s="42" t="n">
        <f aca="false">H53-I53</f>
        <v>5400000</v>
      </c>
    </row>
    <row r="54" customFormat="false" ht="12.75" hidden="false" customHeight="true" outlineLevel="0" collapsed="false">
      <c r="A54" s="39" t="n">
        <v>3000</v>
      </c>
      <c r="B54" s="25" t="n">
        <f aca="false">700*A54*12</f>
        <v>25200000</v>
      </c>
      <c r="C54" s="41" t="n">
        <f aca="false">B54*0.85</f>
        <v>21420000</v>
      </c>
      <c r="D54" s="42" t="n">
        <f aca="false">B54-C54</f>
        <v>3780000</v>
      </c>
      <c r="E54" s="41" t="n">
        <f aca="false">A54*12*900</f>
        <v>32400000</v>
      </c>
      <c r="F54" s="41" t="n">
        <f aca="false">E54*0.85</f>
        <v>27540000</v>
      </c>
      <c r="G54" s="42" t="n">
        <f aca="false">E54-F54</f>
        <v>4860000</v>
      </c>
      <c r="H54" s="41" t="n">
        <f aca="false">1500*A54*12</f>
        <v>54000000</v>
      </c>
      <c r="I54" s="41" t="n">
        <f aca="false">H54*0.85</f>
        <v>45900000</v>
      </c>
      <c r="J54" s="42" t="n">
        <f aca="false">H54-I54</f>
        <v>8100000</v>
      </c>
    </row>
    <row r="55" customFormat="false" ht="12.75" hidden="false" customHeight="true" outlineLevel="0" collapsed="false">
      <c r="A55" s="39" t="n">
        <v>4000</v>
      </c>
      <c r="B55" s="25" t="n">
        <f aca="false">700*A55*12</f>
        <v>33600000</v>
      </c>
      <c r="C55" s="41" t="n">
        <f aca="false">B55*0.85</f>
        <v>28560000</v>
      </c>
      <c r="D55" s="42" t="n">
        <f aca="false">B55-C55</f>
        <v>5040000</v>
      </c>
      <c r="E55" s="41" t="n">
        <f aca="false">A55*12*900</f>
        <v>43200000</v>
      </c>
      <c r="F55" s="41" t="n">
        <f aca="false">E55*0.85</f>
        <v>36720000</v>
      </c>
      <c r="G55" s="42" t="n">
        <f aca="false">E55-F55</f>
        <v>6480000</v>
      </c>
      <c r="H55" s="41" t="n">
        <f aca="false">1500*A55*12</f>
        <v>72000000</v>
      </c>
      <c r="I55" s="41" t="n">
        <f aca="false">H55*0.85</f>
        <v>61200000</v>
      </c>
      <c r="J55" s="42" t="n">
        <f aca="false">H55-I55</f>
        <v>10800000</v>
      </c>
    </row>
    <row r="56" customFormat="false" ht="12.75" hidden="false" customHeight="true" outlineLevel="0" collapsed="false">
      <c r="A56" s="39" t="n">
        <v>5000</v>
      </c>
      <c r="B56" s="25" t="n">
        <f aca="false">700*A56*12</f>
        <v>42000000</v>
      </c>
      <c r="C56" s="41" t="n">
        <f aca="false">B56*0.85</f>
        <v>35700000</v>
      </c>
      <c r="D56" s="42" t="n">
        <f aca="false">B56-C56</f>
        <v>6300000</v>
      </c>
      <c r="E56" s="41" t="n">
        <f aca="false">A56*12*900</f>
        <v>54000000</v>
      </c>
      <c r="F56" s="41" t="n">
        <f aca="false">E56*0.85</f>
        <v>45900000</v>
      </c>
      <c r="G56" s="42" t="n">
        <f aca="false">E56-F56</f>
        <v>8100000</v>
      </c>
      <c r="H56" s="41" t="n">
        <f aca="false">1500*A56*12</f>
        <v>90000000</v>
      </c>
      <c r="I56" s="41" t="n">
        <f aca="false">H56*0.85</f>
        <v>76500000</v>
      </c>
      <c r="J56" s="42" t="n">
        <f aca="false">H56-I56</f>
        <v>13500000</v>
      </c>
    </row>
    <row r="57" customFormat="false" ht="12.75" hidden="false" customHeight="true" outlineLevel="0" collapsed="false">
      <c r="A57" s="39" t="n">
        <v>6000</v>
      </c>
      <c r="B57" s="25" t="n">
        <f aca="false">700*A57*12</f>
        <v>50400000</v>
      </c>
      <c r="C57" s="41" t="n">
        <f aca="false">B57*0.85</f>
        <v>42840000</v>
      </c>
      <c r="D57" s="42" t="n">
        <f aca="false">B57-C57</f>
        <v>7560000</v>
      </c>
      <c r="E57" s="41" t="n">
        <f aca="false">A57*12*900</f>
        <v>64800000</v>
      </c>
      <c r="F57" s="41" t="n">
        <f aca="false">E57*0.85</f>
        <v>55080000</v>
      </c>
      <c r="G57" s="42" t="n">
        <f aca="false">E57-F57</f>
        <v>9720000</v>
      </c>
      <c r="H57" s="41" t="n">
        <f aca="false">1500*A57*12</f>
        <v>108000000</v>
      </c>
      <c r="I57" s="41" t="n">
        <f aca="false">H57*0.85</f>
        <v>91800000</v>
      </c>
      <c r="J57" s="42" t="n">
        <f aca="false">H57-I57</f>
        <v>16200000</v>
      </c>
    </row>
    <row r="58" customFormat="false" ht="12.75" hidden="false" customHeight="true" outlineLevel="0" collapsed="false">
      <c r="A58" s="39" t="n">
        <v>7000</v>
      </c>
      <c r="B58" s="25" t="n">
        <f aca="false">700*A58*12</f>
        <v>58800000</v>
      </c>
      <c r="C58" s="41" t="n">
        <f aca="false">B58*0.85</f>
        <v>49980000</v>
      </c>
      <c r="D58" s="42" t="n">
        <f aca="false">B58-C58</f>
        <v>8820000</v>
      </c>
      <c r="E58" s="41" t="n">
        <f aca="false">A58*12*900</f>
        <v>75600000</v>
      </c>
      <c r="F58" s="41" t="n">
        <f aca="false">E58*0.85</f>
        <v>64260000</v>
      </c>
      <c r="G58" s="42" t="n">
        <f aca="false">E58-F58</f>
        <v>11340000</v>
      </c>
      <c r="H58" s="41" t="n">
        <f aca="false">1500*A58*12</f>
        <v>126000000</v>
      </c>
      <c r="I58" s="41" t="n">
        <f aca="false">H58*0.85</f>
        <v>107100000</v>
      </c>
      <c r="J58" s="42" t="n">
        <f aca="false">H58-I58</f>
        <v>18900000</v>
      </c>
    </row>
    <row r="59" customFormat="false" ht="12.75" hidden="false" customHeight="true" outlineLevel="0" collapsed="false">
      <c r="A59" s="39" t="n">
        <v>8000</v>
      </c>
      <c r="B59" s="25" t="n">
        <f aca="false">700*A59*12</f>
        <v>67200000</v>
      </c>
      <c r="C59" s="41" t="n">
        <f aca="false">B59*0.85</f>
        <v>57120000</v>
      </c>
      <c r="D59" s="42" t="n">
        <f aca="false">B59-C59</f>
        <v>10080000</v>
      </c>
      <c r="E59" s="41" t="n">
        <f aca="false">A59*12*900</f>
        <v>86400000</v>
      </c>
      <c r="F59" s="41" t="n">
        <f aca="false">E59*0.85</f>
        <v>73440000</v>
      </c>
      <c r="G59" s="42" t="n">
        <f aca="false">E59-F59</f>
        <v>12960000</v>
      </c>
      <c r="H59" s="41" t="n">
        <f aca="false">1500*A59*12</f>
        <v>144000000</v>
      </c>
      <c r="I59" s="41" t="n">
        <f aca="false">H59*0.85</f>
        <v>122400000</v>
      </c>
      <c r="J59" s="42" t="n">
        <f aca="false">H59-I59</f>
        <v>21600000</v>
      </c>
    </row>
    <row r="60" customFormat="false" ht="12.75" hidden="false" customHeight="true" outlineLevel="0" collapsed="false">
      <c r="A60" s="39" t="n">
        <v>9000</v>
      </c>
      <c r="B60" s="25" t="n">
        <f aca="false">700*A60*12</f>
        <v>75600000</v>
      </c>
      <c r="C60" s="41" t="n">
        <f aca="false">B60*0.85</f>
        <v>64260000</v>
      </c>
      <c r="D60" s="42" t="n">
        <f aca="false">B60-C60</f>
        <v>11340000</v>
      </c>
      <c r="E60" s="41" t="n">
        <f aca="false">A60*12*900</f>
        <v>97200000</v>
      </c>
      <c r="F60" s="41" t="n">
        <f aca="false">E60*0.85</f>
        <v>82620000</v>
      </c>
      <c r="G60" s="42" t="n">
        <f aca="false">E60-F60</f>
        <v>14580000</v>
      </c>
      <c r="H60" s="41" t="n">
        <f aca="false">1500*A60*12</f>
        <v>162000000</v>
      </c>
      <c r="I60" s="41" t="n">
        <f aca="false">H60*0.85</f>
        <v>137700000</v>
      </c>
      <c r="J60" s="42" t="n">
        <f aca="false">H60-I60</f>
        <v>24300000</v>
      </c>
    </row>
    <row r="61" customFormat="false" ht="12.75" hidden="false" customHeight="true" outlineLevel="0" collapsed="false">
      <c r="A61" s="39" t="n">
        <v>10000</v>
      </c>
      <c r="B61" s="25" t="n">
        <f aca="false">700*A61*12</f>
        <v>84000000</v>
      </c>
      <c r="C61" s="41" t="n">
        <f aca="false">B61*0.85</f>
        <v>71400000</v>
      </c>
      <c r="D61" s="42" t="n">
        <f aca="false">B61-C61</f>
        <v>12600000</v>
      </c>
      <c r="E61" s="41" t="n">
        <f aca="false">A61*12*900</f>
        <v>108000000</v>
      </c>
      <c r="F61" s="41" t="n">
        <f aca="false">E61*0.85</f>
        <v>91800000</v>
      </c>
      <c r="G61" s="42" t="n">
        <f aca="false">E61-F61</f>
        <v>16200000</v>
      </c>
      <c r="H61" s="41" t="n">
        <f aca="false">1500*A61*12</f>
        <v>180000000</v>
      </c>
      <c r="I61" s="41" t="n">
        <f aca="false">H61*0.85</f>
        <v>153000000</v>
      </c>
      <c r="J61" s="42" t="n">
        <f aca="false">H61-I61</f>
        <v>27000000</v>
      </c>
    </row>
    <row r="62" customFormat="false" ht="12.75" hidden="false" customHeight="true" outlineLevel="0" collapsed="false">
      <c r="A62" s="39" t="n">
        <v>15000</v>
      </c>
      <c r="B62" s="25" t="n">
        <f aca="false">700*A62*12</f>
        <v>126000000</v>
      </c>
      <c r="C62" s="41" t="n">
        <f aca="false">B62*0.85</f>
        <v>107100000</v>
      </c>
      <c r="D62" s="42" t="n">
        <f aca="false">B62-C62</f>
        <v>18900000</v>
      </c>
      <c r="E62" s="41" t="n">
        <f aca="false">A62*12*900</f>
        <v>162000000</v>
      </c>
      <c r="F62" s="41" t="n">
        <f aca="false">E62*0.85</f>
        <v>137700000</v>
      </c>
      <c r="G62" s="42" t="n">
        <f aca="false">E62-F62</f>
        <v>24300000</v>
      </c>
      <c r="H62" s="41" t="n">
        <f aca="false">1500*A62*12</f>
        <v>270000000</v>
      </c>
      <c r="I62" s="41" t="n">
        <f aca="false">H62*0.85</f>
        <v>229500000</v>
      </c>
      <c r="J62" s="42" t="n">
        <f aca="false">H62-I62</f>
        <v>40500000</v>
      </c>
    </row>
    <row r="63" customFormat="false" ht="12.75" hidden="false" customHeight="true" outlineLevel="0" collapsed="false">
      <c r="A63" s="39" t="n">
        <v>20000</v>
      </c>
      <c r="B63" s="25" t="n">
        <f aca="false">700*A63*12</f>
        <v>168000000</v>
      </c>
      <c r="C63" s="41" t="n">
        <f aca="false">B63*0.85</f>
        <v>142800000</v>
      </c>
      <c r="D63" s="42" t="n">
        <f aca="false">B63-C63</f>
        <v>25200000</v>
      </c>
      <c r="E63" s="41" t="n">
        <f aca="false">A63*12*900</f>
        <v>216000000</v>
      </c>
      <c r="F63" s="41" t="n">
        <f aca="false">E63*0.85</f>
        <v>183600000</v>
      </c>
      <c r="G63" s="42" t="n">
        <f aca="false">E63-F63</f>
        <v>32400000</v>
      </c>
      <c r="H63" s="41" t="n">
        <f aca="false">1500*A63*12</f>
        <v>360000000</v>
      </c>
      <c r="I63" s="41" t="n">
        <f aca="false">H63*0.85</f>
        <v>306000000</v>
      </c>
      <c r="J63" s="42" t="n">
        <f aca="false">H63-I63</f>
        <v>54000000</v>
      </c>
    </row>
    <row r="64" customFormat="false" ht="12.75" hidden="false" customHeight="true" outlineLevel="0" collapsed="false">
      <c r="D64" s="43"/>
      <c r="G64" s="43"/>
      <c r="J64" s="43"/>
    </row>
    <row r="65" customFormat="false" ht="12.75" hidden="false" customHeight="true" outlineLevel="0" collapsed="false">
      <c r="A65" s="30" t="s">
        <v>39</v>
      </c>
      <c r="B65" s="30" t="e">
        <f aca="false">700*A65*12</f>
        <v>#VALUE!</v>
      </c>
      <c r="C65" s="30"/>
      <c r="D65" s="30"/>
      <c r="E65" s="30" t="e">
        <f aca="false">A65*12*900</f>
        <v>#VALUE!</v>
      </c>
      <c r="F65" s="30"/>
      <c r="G65" s="30"/>
      <c r="H65" s="30"/>
      <c r="I65" s="30"/>
      <c r="J65" s="30"/>
    </row>
    <row r="66" customFormat="false" ht="52.2" hidden="false" customHeight="true" outlineLevel="0" collapsed="false">
      <c r="A66" s="44" t="s">
        <v>29</v>
      </c>
      <c r="B66" s="32" t="s">
        <v>30</v>
      </c>
      <c r="C66" s="45" t="s">
        <v>31</v>
      </c>
      <c r="D66" s="46" t="s">
        <v>32</v>
      </c>
      <c r="E66" s="34" t="s">
        <v>33</v>
      </c>
      <c r="F66" s="34" t="s">
        <v>34</v>
      </c>
      <c r="G66" s="35" t="s">
        <v>32</v>
      </c>
      <c r="H66" s="36" t="s">
        <v>35</v>
      </c>
      <c r="I66" s="36" t="s">
        <v>36</v>
      </c>
      <c r="J66" s="37" t="s">
        <v>32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</row>
    <row r="67" customFormat="false" ht="12.75" hidden="false" customHeight="true" outlineLevel="0" collapsed="false">
      <c r="A67" s="39" t="n">
        <v>10</v>
      </c>
      <c r="B67" s="25" t="n">
        <f aca="false">700*A67*12</f>
        <v>84000</v>
      </c>
      <c r="C67" s="41" t="n">
        <f aca="false">B67*0.8</f>
        <v>67200</v>
      </c>
      <c r="D67" s="42" t="n">
        <f aca="false">B67-C67</f>
        <v>16800</v>
      </c>
      <c r="E67" s="41" t="n">
        <f aca="false">A67*12*900</f>
        <v>108000</v>
      </c>
      <c r="F67" s="41" t="n">
        <f aca="false">E67*0.8</f>
        <v>86400</v>
      </c>
      <c r="G67" s="42" t="n">
        <f aca="false">E67-F67</f>
        <v>21600</v>
      </c>
      <c r="H67" s="41" t="n">
        <f aca="false">1500*A67*12</f>
        <v>180000</v>
      </c>
      <c r="I67" s="41" t="n">
        <f aca="false">H67*0.8</f>
        <v>144000</v>
      </c>
      <c r="J67" s="42" t="n">
        <f aca="false">H67-I67</f>
        <v>36000</v>
      </c>
    </row>
    <row r="68" customFormat="false" ht="12.75" hidden="false" customHeight="true" outlineLevel="0" collapsed="false">
      <c r="A68" s="39" t="n">
        <v>20</v>
      </c>
      <c r="B68" s="25" t="n">
        <f aca="false">700*A68*12</f>
        <v>168000</v>
      </c>
      <c r="C68" s="41" t="n">
        <f aca="false">B68*0.8</f>
        <v>134400</v>
      </c>
      <c r="D68" s="42" t="n">
        <f aca="false">B68-C68</f>
        <v>33600</v>
      </c>
      <c r="E68" s="41" t="n">
        <f aca="false">A68*12*900</f>
        <v>216000</v>
      </c>
      <c r="F68" s="41" t="n">
        <f aca="false">E68*0.8</f>
        <v>172800</v>
      </c>
      <c r="G68" s="42" t="n">
        <f aca="false">E68-F68</f>
        <v>43200</v>
      </c>
      <c r="H68" s="41" t="n">
        <f aca="false">1500*A68*12</f>
        <v>360000</v>
      </c>
      <c r="I68" s="41" t="n">
        <f aca="false">H68*0.8</f>
        <v>288000</v>
      </c>
      <c r="J68" s="42" t="n">
        <f aca="false">H68-I68</f>
        <v>72000</v>
      </c>
    </row>
    <row r="69" customFormat="false" ht="12.75" hidden="false" customHeight="true" outlineLevel="0" collapsed="false">
      <c r="A69" s="39" t="n">
        <v>50</v>
      </c>
      <c r="B69" s="25" t="n">
        <f aca="false">700*A69*12</f>
        <v>420000</v>
      </c>
      <c r="C69" s="41" t="n">
        <f aca="false">B69*0.8</f>
        <v>336000</v>
      </c>
      <c r="D69" s="42" t="n">
        <f aca="false">B69-C69</f>
        <v>84000</v>
      </c>
      <c r="E69" s="41" t="n">
        <f aca="false">A69*12*900</f>
        <v>540000</v>
      </c>
      <c r="F69" s="41" t="n">
        <f aca="false">E69*0.8</f>
        <v>432000</v>
      </c>
      <c r="G69" s="42" t="n">
        <f aca="false">E69-F69</f>
        <v>108000</v>
      </c>
      <c r="H69" s="41" t="n">
        <f aca="false">1500*A69*12</f>
        <v>900000</v>
      </c>
      <c r="I69" s="41" t="n">
        <f aca="false">H69*0.8</f>
        <v>720000</v>
      </c>
      <c r="J69" s="42" t="n">
        <f aca="false">H69-I69</f>
        <v>180000</v>
      </c>
    </row>
    <row r="70" customFormat="false" ht="12.75" hidden="false" customHeight="true" outlineLevel="0" collapsed="false">
      <c r="A70" s="39" t="n">
        <v>100</v>
      </c>
      <c r="B70" s="25" t="n">
        <f aca="false">700*A70*12</f>
        <v>840000</v>
      </c>
      <c r="C70" s="41" t="n">
        <f aca="false">B70*0.8</f>
        <v>672000</v>
      </c>
      <c r="D70" s="42" t="n">
        <f aca="false">B70-C70</f>
        <v>168000</v>
      </c>
      <c r="E70" s="41" t="n">
        <f aca="false">A70*12*900</f>
        <v>1080000</v>
      </c>
      <c r="F70" s="41" t="n">
        <f aca="false">E70*0.8</f>
        <v>864000</v>
      </c>
      <c r="G70" s="42" t="n">
        <f aca="false">E70-F70</f>
        <v>216000</v>
      </c>
      <c r="H70" s="41" t="n">
        <f aca="false">1500*A70*12</f>
        <v>1800000</v>
      </c>
      <c r="I70" s="41" t="n">
        <f aca="false">H70*0.8</f>
        <v>1440000</v>
      </c>
      <c r="J70" s="42" t="n">
        <f aca="false">H70-I70</f>
        <v>360000</v>
      </c>
    </row>
    <row r="71" customFormat="false" ht="12.75" hidden="false" customHeight="true" outlineLevel="0" collapsed="false">
      <c r="A71" s="39" t="n">
        <v>250</v>
      </c>
      <c r="B71" s="25" t="n">
        <f aca="false">700*A71*12</f>
        <v>2100000</v>
      </c>
      <c r="C71" s="41" t="n">
        <f aca="false">B71*0.8</f>
        <v>1680000</v>
      </c>
      <c r="D71" s="42" t="n">
        <f aca="false">B71-C71</f>
        <v>420000</v>
      </c>
      <c r="E71" s="41" t="n">
        <f aca="false">A71*12*900</f>
        <v>2700000</v>
      </c>
      <c r="F71" s="41" t="n">
        <f aca="false">E71*0.8</f>
        <v>2160000</v>
      </c>
      <c r="G71" s="42" t="n">
        <f aca="false">E71-F71</f>
        <v>540000</v>
      </c>
      <c r="H71" s="41" t="n">
        <f aca="false">1500*A71*12</f>
        <v>4500000</v>
      </c>
      <c r="I71" s="41" t="n">
        <f aca="false">H71*0.8</f>
        <v>3600000</v>
      </c>
      <c r="J71" s="42" t="n">
        <f aca="false">H71-I71</f>
        <v>900000</v>
      </c>
    </row>
    <row r="72" customFormat="false" ht="12.75" hidden="false" customHeight="true" outlineLevel="0" collapsed="false">
      <c r="A72" s="39" t="n">
        <v>500</v>
      </c>
      <c r="B72" s="25" t="n">
        <f aca="false">700*A72*12</f>
        <v>4200000</v>
      </c>
      <c r="C72" s="41" t="n">
        <f aca="false">B72*0.8</f>
        <v>3360000</v>
      </c>
      <c r="D72" s="42" t="n">
        <f aca="false">B72-C72</f>
        <v>840000</v>
      </c>
      <c r="E72" s="41" t="n">
        <f aca="false">A72*12*900</f>
        <v>5400000</v>
      </c>
      <c r="F72" s="41" t="n">
        <f aca="false">E72*0.8</f>
        <v>4320000</v>
      </c>
      <c r="G72" s="42" t="n">
        <f aca="false">E72-F72</f>
        <v>1080000</v>
      </c>
      <c r="H72" s="41" t="n">
        <f aca="false">1500*A72*12</f>
        <v>9000000</v>
      </c>
      <c r="I72" s="41" t="n">
        <f aca="false">H72*0.8</f>
        <v>7200000</v>
      </c>
      <c r="J72" s="42" t="n">
        <f aca="false">H72-I72</f>
        <v>1800000</v>
      </c>
    </row>
    <row r="73" customFormat="false" ht="12.75" hidden="false" customHeight="true" outlineLevel="0" collapsed="false">
      <c r="A73" s="39" t="n">
        <v>1000</v>
      </c>
      <c r="B73" s="25" t="n">
        <f aca="false">700*A73*12</f>
        <v>8400000</v>
      </c>
      <c r="C73" s="41" t="n">
        <f aca="false">B73*0.8</f>
        <v>6720000</v>
      </c>
      <c r="D73" s="42" t="n">
        <f aca="false">B73-C73</f>
        <v>1680000</v>
      </c>
      <c r="E73" s="41" t="n">
        <f aca="false">A73*12*900</f>
        <v>10800000</v>
      </c>
      <c r="F73" s="41" t="n">
        <f aca="false">E73*0.8</f>
        <v>8640000</v>
      </c>
      <c r="G73" s="42" t="n">
        <f aca="false">E73-F73</f>
        <v>2160000</v>
      </c>
      <c r="H73" s="41" t="n">
        <f aca="false">1500*A73*12</f>
        <v>18000000</v>
      </c>
      <c r="I73" s="41" t="n">
        <f aca="false">H73*0.8</f>
        <v>14400000</v>
      </c>
      <c r="J73" s="42" t="n">
        <f aca="false">H73-I73</f>
        <v>3600000</v>
      </c>
    </row>
    <row r="74" customFormat="false" ht="12.75" hidden="false" customHeight="true" outlineLevel="0" collapsed="false">
      <c r="A74" s="39" t="n">
        <v>2000</v>
      </c>
      <c r="B74" s="25" t="n">
        <f aca="false">700*A74*12</f>
        <v>16800000</v>
      </c>
      <c r="C74" s="41" t="n">
        <f aca="false">B74*0.8</f>
        <v>13440000</v>
      </c>
      <c r="D74" s="42" t="n">
        <f aca="false">B74-C74</f>
        <v>3360000</v>
      </c>
      <c r="E74" s="41" t="n">
        <f aca="false">A74*12*900</f>
        <v>21600000</v>
      </c>
      <c r="F74" s="41" t="n">
        <f aca="false">E74*0.8</f>
        <v>17280000</v>
      </c>
      <c r="G74" s="42" t="n">
        <f aca="false">E74-F74</f>
        <v>4320000</v>
      </c>
      <c r="H74" s="41" t="n">
        <f aca="false">1500*A74*12</f>
        <v>36000000</v>
      </c>
      <c r="I74" s="41" t="n">
        <f aca="false">H74*0.8</f>
        <v>28800000</v>
      </c>
      <c r="J74" s="42" t="n">
        <f aca="false">H74-I74</f>
        <v>7200000</v>
      </c>
    </row>
    <row r="75" customFormat="false" ht="12.75" hidden="false" customHeight="true" outlineLevel="0" collapsed="false">
      <c r="A75" s="39" t="n">
        <v>3000</v>
      </c>
      <c r="B75" s="25" t="n">
        <f aca="false">700*A75*12</f>
        <v>25200000</v>
      </c>
      <c r="C75" s="41" t="n">
        <f aca="false">B75*0.8</f>
        <v>20160000</v>
      </c>
      <c r="D75" s="42" t="n">
        <f aca="false">B75-C75</f>
        <v>5040000</v>
      </c>
      <c r="E75" s="41" t="n">
        <f aca="false">A75*12*900</f>
        <v>32400000</v>
      </c>
      <c r="F75" s="41" t="n">
        <f aca="false">E75*0.8</f>
        <v>25920000</v>
      </c>
      <c r="G75" s="42" t="n">
        <f aca="false">E75-F75</f>
        <v>6480000</v>
      </c>
      <c r="H75" s="41" t="n">
        <f aca="false">1500*A75*12</f>
        <v>54000000</v>
      </c>
      <c r="I75" s="41" t="n">
        <f aca="false">H75*0.8</f>
        <v>43200000</v>
      </c>
      <c r="J75" s="42" t="n">
        <f aca="false">H75-I75</f>
        <v>10800000</v>
      </c>
    </row>
    <row r="76" customFormat="false" ht="12.75" hidden="false" customHeight="true" outlineLevel="0" collapsed="false">
      <c r="A76" s="39" t="n">
        <v>4000</v>
      </c>
      <c r="B76" s="25" t="n">
        <f aca="false">700*A76*12</f>
        <v>33600000</v>
      </c>
      <c r="C76" s="41" t="n">
        <f aca="false">B76*0.8</f>
        <v>26880000</v>
      </c>
      <c r="D76" s="42" t="n">
        <f aca="false">B76-C76</f>
        <v>6720000</v>
      </c>
      <c r="E76" s="41" t="n">
        <f aca="false">A76*12*900</f>
        <v>43200000</v>
      </c>
      <c r="F76" s="41" t="n">
        <f aca="false">E76*0.8</f>
        <v>34560000</v>
      </c>
      <c r="G76" s="42" t="n">
        <f aca="false">E76-F76</f>
        <v>8640000</v>
      </c>
      <c r="H76" s="41" t="n">
        <f aca="false">1500*A76*12</f>
        <v>72000000</v>
      </c>
      <c r="I76" s="41" t="n">
        <f aca="false">H76*0.8</f>
        <v>57600000</v>
      </c>
      <c r="J76" s="42" t="n">
        <f aca="false">H76-I76</f>
        <v>14400000</v>
      </c>
    </row>
    <row r="77" customFormat="false" ht="12.75" hidden="false" customHeight="true" outlineLevel="0" collapsed="false">
      <c r="A77" s="39" t="n">
        <v>5000</v>
      </c>
      <c r="B77" s="25" t="n">
        <f aca="false">700*A77*12</f>
        <v>42000000</v>
      </c>
      <c r="C77" s="41" t="n">
        <f aca="false">B77*0.8</f>
        <v>33600000</v>
      </c>
      <c r="D77" s="42" t="n">
        <f aca="false">B77-C77</f>
        <v>8400000</v>
      </c>
      <c r="E77" s="41" t="n">
        <f aca="false">A77*12*900</f>
        <v>54000000</v>
      </c>
      <c r="F77" s="41" t="n">
        <f aca="false">E77*0.8</f>
        <v>43200000</v>
      </c>
      <c r="G77" s="42" t="n">
        <f aca="false">E77-F77</f>
        <v>10800000</v>
      </c>
      <c r="H77" s="41" t="n">
        <f aca="false">1500*A77*12</f>
        <v>90000000</v>
      </c>
      <c r="I77" s="41" t="n">
        <f aca="false">H77*0.8</f>
        <v>72000000</v>
      </c>
      <c r="J77" s="42" t="n">
        <f aca="false">H77-I77</f>
        <v>18000000</v>
      </c>
    </row>
    <row r="78" customFormat="false" ht="12.75" hidden="false" customHeight="true" outlineLevel="0" collapsed="false">
      <c r="A78" s="39" t="n">
        <v>6000</v>
      </c>
      <c r="B78" s="25" t="n">
        <f aca="false">700*A78*12</f>
        <v>50400000</v>
      </c>
      <c r="C78" s="41" t="n">
        <f aca="false">B78*0.8</f>
        <v>40320000</v>
      </c>
      <c r="D78" s="42" t="n">
        <f aca="false">B78-C78</f>
        <v>10080000</v>
      </c>
      <c r="E78" s="41" t="n">
        <f aca="false">A78*12*900</f>
        <v>64800000</v>
      </c>
      <c r="F78" s="41" t="n">
        <f aca="false">E78*0.8</f>
        <v>51840000</v>
      </c>
      <c r="G78" s="42" t="n">
        <f aca="false">E78-F78</f>
        <v>12960000</v>
      </c>
      <c r="H78" s="41" t="n">
        <f aca="false">1500*A78*12</f>
        <v>108000000</v>
      </c>
      <c r="I78" s="41" t="n">
        <f aca="false">H78*0.8</f>
        <v>86400000</v>
      </c>
      <c r="J78" s="42" t="n">
        <f aca="false">H78-I78</f>
        <v>21600000</v>
      </c>
    </row>
    <row r="79" customFormat="false" ht="12.75" hidden="false" customHeight="true" outlineLevel="0" collapsed="false">
      <c r="A79" s="39" t="n">
        <v>7000</v>
      </c>
      <c r="B79" s="25" t="n">
        <f aca="false">700*A79*12</f>
        <v>58800000</v>
      </c>
      <c r="C79" s="41" t="n">
        <f aca="false">B79*0.8</f>
        <v>47040000</v>
      </c>
      <c r="D79" s="42" t="n">
        <f aca="false">B79-C79</f>
        <v>11760000</v>
      </c>
      <c r="E79" s="41" t="n">
        <f aca="false">A79*12*900</f>
        <v>75600000</v>
      </c>
      <c r="F79" s="41" t="n">
        <f aca="false">E79*0.8</f>
        <v>60480000</v>
      </c>
      <c r="G79" s="42" t="n">
        <f aca="false">E79-F79</f>
        <v>15120000</v>
      </c>
      <c r="H79" s="41" t="n">
        <f aca="false">1500*A79*12</f>
        <v>126000000</v>
      </c>
      <c r="I79" s="41" t="n">
        <f aca="false">H79*0.8</f>
        <v>100800000</v>
      </c>
      <c r="J79" s="42" t="n">
        <f aca="false">H79-I79</f>
        <v>25200000</v>
      </c>
    </row>
    <row r="80" customFormat="false" ht="12.75" hidden="false" customHeight="true" outlineLevel="0" collapsed="false">
      <c r="A80" s="39" t="n">
        <v>8000</v>
      </c>
      <c r="B80" s="25" t="n">
        <f aca="false">700*A80*12</f>
        <v>67200000</v>
      </c>
      <c r="C80" s="41" t="n">
        <f aca="false">B80*0.8</f>
        <v>53760000</v>
      </c>
      <c r="D80" s="42" t="n">
        <f aca="false">B80-C80</f>
        <v>13440000</v>
      </c>
      <c r="E80" s="41" t="n">
        <f aca="false">A80*12*900</f>
        <v>86400000</v>
      </c>
      <c r="F80" s="41" t="n">
        <f aca="false">E80*0.8</f>
        <v>69120000</v>
      </c>
      <c r="G80" s="42" t="n">
        <f aca="false">E80-F80</f>
        <v>17280000</v>
      </c>
      <c r="H80" s="41" t="n">
        <f aca="false">1500*A80*12</f>
        <v>144000000</v>
      </c>
      <c r="I80" s="41" t="n">
        <f aca="false">H80*0.8</f>
        <v>115200000</v>
      </c>
      <c r="J80" s="42" t="n">
        <f aca="false">H80-I80</f>
        <v>28800000</v>
      </c>
    </row>
    <row r="81" customFormat="false" ht="12.75" hidden="false" customHeight="true" outlineLevel="0" collapsed="false">
      <c r="A81" s="39" t="n">
        <v>9000</v>
      </c>
      <c r="B81" s="25" t="n">
        <f aca="false">700*A81*12</f>
        <v>75600000</v>
      </c>
      <c r="C81" s="41" t="n">
        <f aca="false">B81*0.8</f>
        <v>60480000</v>
      </c>
      <c r="D81" s="42" t="n">
        <f aca="false">B81-C81</f>
        <v>15120000</v>
      </c>
      <c r="E81" s="41" t="n">
        <f aca="false">A81*12*900</f>
        <v>97200000</v>
      </c>
      <c r="F81" s="41" t="n">
        <f aca="false">E81*0.8</f>
        <v>77760000</v>
      </c>
      <c r="G81" s="42" t="n">
        <f aca="false">E81-F81</f>
        <v>19440000</v>
      </c>
      <c r="H81" s="41" t="n">
        <f aca="false">1500*A81*12</f>
        <v>162000000</v>
      </c>
      <c r="I81" s="41" t="n">
        <f aca="false">H81*0.8</f>
        <v>129600000</v>
      </c>
      <c r="J81" s="42" t="n">
        <f aca="false">H81-I81</f>
        <v>32400000</v>
      </c>
    </row>
    <row r="82" customFormat="false" ht="12.75" hidden="false" customHeight="true" outlineLevel="0" collapsed="false">
      <c r="A82" s="39" t="n">
        <v>10000</v>
      </c>
      <c r="B82" s="25" t="n">
        <f aca="false">700*A82*12</f>
        <v>84000000</v>
      </c>
      <c r="C82" s="41" t="n">
        <f aca="false">B82*0.8</f>
        <v>67200000</v>
      </c>
      <c r="D82" s="42" t="n">
        <f aca="false">B82-C82</f>
        <v>16800000</v>
      </c>
      <c r="E82" s="41" t="n">
        <f aca="false">A82*12*900</f>
        <v>108000000</v>
      </c>
      <c r="F82" s="41" t="n">
        <f aca="false">E82*0.8</f>
        <v>86400000</v>
      </c>
      <c r="G82" s="42" t="n">
        <f aca="false">E82-F82</f>
        <v>21600000</v>
      </c>
      <c r="H82" s="41" t="n">
        <f aca="false">1500*A82*12</f>
        <v>180000000</v>
      </c>
      <c r="I82" s="41" t="n">
        <f aca="false">H82*0.8</f>
        <v>144000000</v>
      </c>
      <c r="J82" s="42" t="n">
        <f aca="false">H82-I82</f>
        <v>36000000</v>
      </c>
    </row>
    <row r="83" customFormat="false" ht="12.75" hidden="false" customHeight="true" outlineLevel="0" collapsed="false">
      <c r="A83" s="39" t="n">
        <v>15000</v>
      </c>
      <c r="B83" s="25" t="n">
        <f aca="false">700*A83*12</f>
        <v>126000000</v>
      </c>
      <c r="C83" s="41" t="n">
        <f aca="false">B83*0.8</f>
        <v>100800000</v>
      </c>
      <c r="D83" s="42" t="n">
        <f aca="false">B83-C83</f>
        <v>25200000</v>
      </c>
      <c r="E83" s="41" t="n">
        <f aca="false">A83*12*900</f>
        <v>162000000</v>
      </c>
      <c r="F83" s="41" t="n">
        <f aca="false">E83*0.8</f>
        <v>129600000</v>
      </c>
      <c r="G83" s="42" t="n">
        <f aca="false">E83-F83</f>
        <v>32400000</v>
      </c>
      <c r="H83" s="41" t="n">
        <f aca="false">1500*A83*12</f>
        <v>270000000</v>
      </c>
      <c r="I83" s="41" t="n">
        <f aca="false">H83*0.8</f>
        <v>216000000</v>
      </c>
      <c r="J83" s="42" t="n">
        <f aca="false">H83-I83</f>
        <v>54000000</v>
      </c>
    </row>
    <row r="84" customFormat="false" ht="12.75" hidden="false" customHeight="true" outlineLevel="0" collapsed="false">
      <c r="A84" s="39" t="n">
        <v>20000</v>
      </c>
      <c r="B84" s="25" t="n">
        <f aca="false">700*A84*12</f>
        <v>168000000</v>
      </c>
      <c r="C84" s="41" t="n">
        <f aca="false">B84*0.8</f>
        <v>134400000</v>
      </c>
      <c r="D84" s="42" t="n">
        <f aca="false">B84-C84</f>
        <v>33600000</v>
      </c>
      <c r="E84" s="41" t="n">
        <f aca="false">A84*12*900</f>
        <v>216000000</v>
      </c>
      <c r="F84" s="41" t="n">
        <f aca="false">E84*0.8</f>
        <v>172800000</v>
      </c>
      <c r="G84" s="42" t="n">
        <f aca="false">E84-F84</f>
        <v>43200000</v>
      </c>
      <c r="H84" s="41" t="n">
        <f aca="false">1500*A84*12</f>
        <v>360000000</v>
      </c>
      <c r="I84" s="41" t="n">
        <f aca="false">H84*0.8</f>
        <v>288000000</v>
      </c>
      <c r="J84" s="42" t="n">
        <f aca="false">H84-I84</f>
        <v>72000000</v>
      </c>
    </row>
    <row r="85" customFormat="false" ht="12.75" hidden="false" customHeight="true" outlineLevel="0" collapsed="false">
      <c r="D85" s="43"/>
      <c r="G85" s="43"/>
      <c r="J85" s="43"/>
    </row>
    <row r="86" customFormat="false" ht="12.75" hidden="false" customHeight="true" outlineLevel="0" collapsed="false">
      <c r="D86" s="43"/>
      <c r="G86" s="43"/>
      <c r="J86" s="43"/>
    </row>
    <row r="87" customFormat="false" ht="12.75" hidden="false" customHeight="true" outlineLevel="0" collapsed="false">
      <c r="D87" s="43"/>
      <c r="G87" s="43"/>
      <c r="J87" s="43"/>
    </row>
    <row r="88" customFormat="false" ht="12.75" hidden="false" customHeight="true" outlineLevel="0" collapsed="false">
      <c r="D88" s="43"/>
      <c r="G88" s="43"/>
      <c r="J88" s="43"/>
    </row>
    <row r="89" customFormat="false" ht="12.75" hidden="false" customHeight="true" outlineLevel="0" collapsed="false">
      <c r="D89" s="43"/>
      <c r="G89" s="43"/>
      <c r="J89" s="43"/>
    </row>
    <row r="90" customFormat="false" ht="12.75" hidden="false" customHeight="true" outlineLevel="0" collapsed="false">
      <c r="D90" s="43"/>
      <c r="G90" s="43"/>
      <c r="J90" s="43"/>
    </row>
    <row r="91" customFormat="false" ht="12.75" hidden="false" customHeight="true" outlineLevel="0" collapsed="false">
      <c r="D91" s="43"/>
      <c r="G91" s="43"/>
      <c r="J91" s="43"/>
    </row>
    <row r="92" customFormat="false" ht="12.75" hidden="false" customHeight="true" outlineLevel="0" collapsed="false">
      <c r="D92" s="43"/>
      <c r="G92" s="43"/>
      <c r="J92" s="43"/>
    </row>
    <row r="93" customFormat="false" ht="12.75" hidden="false" customHeight="true" outlineLevel="0" collapsed="false">
      <c r="D93" s="43"/>
      <c r="G93" s="43"/>
      <c r="J93" s="43"/>
    </row>
    <row r="94" customFormat="false" ht="12.75" hidden="false" customHeight="true" outlineLevel="0" collapsed="false">
      <c r="D94" s="43"/>
      <c r="G94" s="43"/>
      <c r="J94" s="43"/>
    </row>
    <row r="95" customFormat="false" ht="12.75" hidden="false" customHeight="true" outlineLevel="0" collapsed="false">
      <c r="D95" s="43"/>
      <c r="G95" s="43"/>
      <c r="J95" s="43"/>
    </row>
    <row r="96" customFormat="false" ht="12.75" hidden="false" customHeight="true" outlineLevel="0" collapsed="false">
      <c r="D96" s="43"/>
      <c r="G96" s="43"/>
      <c r="J96" s="43"/>
    </row>
    <row r="97" customFormat="false" ht="12.75" hidden="false" customHeight="true" outlineLevel="0" collapsed="false">
      <c r="D97" s="43"/>
      <c r="G97" s="43"/>
      <c r="J97" s="43"/>
    </row>
    <row r="98" customFormat="false" ht="12.75" hidden="false" customHeight="true" outlineLevel="0" collapsed="false">
      <c r="D98" s="43"/>
      <c r="G98" s="43"/>
      <c r="J98" s="43"/>
    </row>
    <row r="99" customFormat="false" ht="12.75" hidden="false" customHeight="true" outlineLevel="0" collapsed="false">
      <c r="D99" s="43"/>
      <c r="G99" s="43"/>
      <c r="J99" s="43"/>
    </row>
    <row r="100" customFormat="false" ht="12.75" hidden="false" customHeight="true" outlineLevel="0" collapsed="false">
      <c r="D100" s="43"/>
      <c r="G100" s="43"/>
      <c r="J100" s="43"/>
    </row>
    <row r="101" customFormat="false" ht="12.75" hidden="false" customHeight="true" outlineLevel="0" collapsed="false">
      <c r="D101" s="43"/>
      <c r="G101" s="43"/>
      <c r="J101" s="43"/>
    </row>
    <row r="102" customFormat="false" ht="12.75" hidden="false" customHeight="true" outlineLevel="0" collapsed="false">
      <c r="D102" s="43"/>
      <c r="G102" s="43"/>
      <c r="J102" s="43"/>
    </row>
    <row r="103" customFormat="false" ht="12.75" hidden="false" customHeight="true" outlineLevel="0" collapsed="false">
      <c r="D103" s="43"/>
      <c r="G103" s="43"/>
      <c r="J103" s="43"/>
    </row>
    <row r="104" customFormat="false" ht="12.75" hidden="false" customHeight="true" outlineLevel="0" collapsed="false">
      <c r="D104" s="43"/>
      <c r="G104" s="43"/>
      <c r="J104" s="43"/>
    </row>
    <row r="105" customFormat="false" ht="12.75" hidden="false" customHeight="true" outlineLevel="0" collapsed="false">
      <c r="D105" s="43"/>
      <c r="G105" s="43"/>
      <c r="J105" s="43"/>
    </row>
    <row r="106" customFormat="false" ht="12.75" hidden="false" customHeight="true" outlineLevel="0" collapsed="false">
      <c r="D106" s="43"/>
      <c r="G106" s="43"/>
      <c r="J106" s="43"/>
    </row>
    <row r="107" customFormat="false" ht="12.75" hidden="false" customHeight="true" outlineLevel="0" collapsed="false">
      <c r="D107" s="43"/>
      <c r="G107" s="43"/>
      <c r="J107" s="43"/>
    </row>
    <row r="108" customFormat="false" ht="12.75" hidden="false" customHeight="true" outlineLevel="0" collapsed="false">
      <c r="D108" s="43"/>
      <c r="G108" s="43"/>
      <c r="J108" s="43"/>
    </row>
    <row r="109" customFormat="false" ht="12.75" hidden="false" customHeight="true" outlineLevel="0" collapsed="false">
      <c r="D109" s="43"/>
      <c r="G109" s="43"/>
      <c r="J109" s="43"/>
    </row>
    <row r="110" customFormat="false" ht="12.75" hidden="false" customHeight="true" outlineLevel="0" collapsed="false">
      <c r="D110" s="43"/>
      <c r="G110" s="43"/>
      <c r="J110" s="43"/>
    </row>
    <row r="111" customFormat="false" ht="12.75" hidden="false" customHeight="true" outlineLevel="0" collapsed="false">
      <c r="D111" s="43"/>
      <c r="G111" s="43"/>
      <c r="J111" s="43"/>
    </row>
    <row r="112" customFormat="false" ht="12.75" hidden="false" customHeight="true" outlineLevel="0" collapsed="false">
      <c r="D112" s="43"/>
      <c r="G112" s="43"/>
      <c r="J112" s="43"/>
    </row>
    <row r="113" customFormat="false" ht="12.75" hidden="false" customHeight="true" outlineLevel="0" collapsed="false">
      <c r="D113" s="43"/>
      <c r="G113" s="43"/>
      <c r="J113" s="43"/>
    </row>
    <row r="114" customFormat="false" ht="12.75" hidden="false" customHeight="true" outlineLevel="0" collapsed="false">
      <c r="D114" s="43"/>
      <c r="G114" s="43"/>
      <c r="J114" s="43"/>
    </row>
    <row r="115" customFormat="false" ht="12.75" hidden="false" customHeight="true" outlineLevel="0" collapsed="false">
      <c r="D115" s="43"/>
      <c r="G115" s="43"/>
      <c r="J115" s="43"/>
    </row>
    <row r="116" customFormat="false" ht="12.75" hidden="false" customHeight="true" outlineLevel="0" collapsed="false">
      <c r="D116" s="43"/>
      <c r="G116" s="43"/>
      <c r="J116" s="43"/>
    </row>
    <row r="117" customFormat="false" ht="12.75" hidden="false" customHeight="true" outlineLevel="0" collapsed="false">
      <c r="D117" s="43"/>
      <c r="G117" s="43"/>
      <c r="J117" s="43"/>
    </row>
    <row r="118" customFormat="false" ht="12.75" hidden="false" customHeight="true" outlineLevel="0" collapsed="false">
      <c r="D118" s="43"/>
      <c r="G118" s="43"/>
      <c r="J118" s="43"/>
    </row>
    <row r="119" customFormat="false" ht="12.75" hidden="false" customHeight="true" outlineLevel="0" collapsed="false">
      <c r="D119" s="43"/>
      <c r="G119" s="43"/>
      <c r="J119" s="43"/>
    </row>
    <row r="120" customFormat="false" ht="12.75" hidden="false" customHeight="true" outlineLevel="0" collapsed="false">
      <c r="D120" s="43"/>
      <c r="G120" s="43"/>
      <c r="J120" s="43"/>
    </row>
    <row r="121" customFormat="false" ht="12.75" hidden="false" customHeight="true" outlineLevel="0" collapsed="false">
      <c r="D121" s="43"/>
      <c r="G121" s="43"/>
      <c r="J121" s="43"/>
    </row>
    <row r="122" customFormat="false" ht="12.75" hidden="false" customHeight="true" outlineLevel="0" collapsed="false">
      <c r="D122" s="43"/>
      <c r="G122" s="43"/>
      <c r="J122" s="43"/>
    </row>
    <row r="123" customFormat="false" ht="12.75" hidden="false" customHeight="true" outlineLevel="0" collapsed="false">
      <c r="D123" s="43"/>
      <c r="G123" s="43"/>
      <c r="J123" s="43"/>
    </row>
    <row r="124" customFormat="false" ht="12.75" hidden="false" customHeight="true" outlineLevel="0" collapsed="false">
      <c r="D124" s="43"/>
      <c r="G124" s="43"/>
      <c r="J124" s="43"/>
    </row>
    <row r="125" customFormat="false" ht="12.75" hidden="false" customHeight="true" outlineLevel="0" collapsed="false">
      <c r="D125" s="43"/>
      <c r="G125" s="43"/>
      <c r="J125" s="43"/>
    </row>
    <row r="126" customFormat="false" ht="12.75" hidden="false" customHeight="true" outlineLevel="0" collapsed="false">
      <c r="D126" s="43"/>
      <c r="G126" s="43"/>
      <c r="J126" s="43"/>
    </row>
    <row r="127" customFormat="false" ht="12.75" hidden="false" customHeight="true" outlineLevel="0" collapsed="false">
      <c r="D127" s="43"/>
      <c r="G127" s="43"/>
      <c r="J127" s="43"/>
    </row>
    <row r="128" customFormat="false" ht="12.75" hidden="false" customHeight="true" outlineLevel="0" collapsed="false">
      <c r="D128" s="43"/>
      <c r="G128" s="43"/>
      <c r="J128" s="43"/>
    </row>
    <row r="129" customFormat="false" ht="12.75" hidden="false" customHeight="true" outlineLevel="0" collapsed="false">
      <c r="D129" s="43"/>
      <c r="G129" s="43"/>
      <c r="J129" s="43"/>
    </row>
    <row r="130" customFormat="false" ht="12.75" hidden="false" customHeight="true" outlineLevel="0" collapsed="false">
      <c r="D130" s="43"/>
      <c r="G130" s="43"/>
      <c r="J130" s="43"/>
    </row>
    <row r="131" customFormat="false" ht="12.75" hidden="false" customHeight="true" outlineLevel="0" collapsed="false">
      <c r="D131" s="43"/>
      <c r="G131" s="43"/>
      <c r="J131" s="43"/>
    </row>
    <row r="132" customFormat="false" ht="12.75" hidden="false" customHeight="true" outlineLevel="0" collapsed="false">
      <c r="D132" s="43"/>
      <c r="G132" s="43"/>
      <c r="J132" s="43"/>
    </row>
    <row r="133" customFormat="false" ht="12.75" hidden="false" customHeight="true" outlineLevel="0" collapsed="false">
      <c r="D133" s="43"/>
      <c r="G133" s="43"/>
      <c r="J133" s="43"/>
    </row>
    <row r="134" customFormat="false" ht="12.75" hidden="false" customHeight="true" outlineLevel="0" collapsed="false">
      <c r="D134" s="43"/>
      <c r="G134" s="43"/>
      <c r="J134" s="43"/>
    </row>
    <row r="135" customFormat="false" ht="12.75" hidden="false" customHeight="true" outlineLevel="0" collapsed="false">
      <c r="D135" s="43"/>
      <c r="G135" s="43"/>
      <c r="J135" s="43"/>
    </row>
    <row r="136" customFormat="false" ht="12.75" hidden="false" customHeight="true" outlineLevel="0" collapsed="false">
      <c r="D136" s="43"/>
      <c r="G136" s="43"/>
      <c r="J136" s="43"/>
    </row>
    <row r="137" customFormat="false" ht="12.75" hidden="false" customHeight="true" outlineLevel="0" collapsed="false">
      <c r="D137" s="43"/>
      <c r="G137" s="43"/>
      <c r="J137" s="43"/>
    </row>
    <row r="138" customFormat="false" ht="12.75" hidden="false" customHeight="true" outlineLevel="0" collapsed="false">
      <c r="D138" s="43"/>
      <c r="G138" s="43"/>
      <c r="J138" s="43"/>
    </row>
    <row r="139" customFormat="false" ht="12.75" hidden="false" customHeight="true" outlineLevel="0" collapsed="false">
      <c r="D139" s="43"/>
      <c r="G139" s="43"/>
      <c r="J139" s="43"/>
    </row>
    <row r="140" customFormat="false" ht="12.75" hidden="false" customHeight="true" outlineLevel="0" collapsed="false">
      <c r="D140" s="43"/>
      <c r="G140" s="43"/>
      <c r="J140" s="43"/>
    </row>
    <row r="141" customFormat="false" ht="12.75" hidden="false" customHeight="true" outlineLevel="0" collapsed="false">
      <c r="D141" s="43"/>
      <c r="G141" s="43"/>
      <c r="J141" s="43"/>
    </row>
    <row r="142" customFormat="false" ht="12.75" hidden="false" customHeight="true" outlineLevel="0" collapsed="false">
      <c r="D142" s="43"/>
      <c r="G142" s="43"/>
      <c r="J142" s="43"/>
    </row>
    <row r="143" customFormat="false" ht="12.75" hidden="false" customHeight="true" outlineLevel="0" collapsed="false">
      <c r="D143" s="43"/>
      <c r="G143" s="43"/>
      <c r="J143" s="43"/>
    </row>
    <row r="144" customFormat="false" ht="12.75" hidden="false" customHeight="true" outlineLevel="0" collapsed="false">
      <c r="D144" s="43"/>
      <c r="G144" s="43"/>
      <c r="J144" s="43"/>
    </row>
    <row r="145" customFormat="false" ht="12.75" hidden="false" customHeight="true" outlineLevel="0" collapsed="false">
      <c r="D145" s="43"/>
      <c r="G145" s="43"/>
      <c r="J145" s="43"/>
    </row>
    <row r="146" customFormat="false" ht="12.75" hidden="false" customHeight="true" outlineLevel="0" collapsed="false">
      <c r="D146" s="43"/>
      <c r="G146" s="43"/>
      <c r="J146" s="43"/>
    </row>
    <row r="147" customFormat="false" ht="12.75" hidden="false" customHeight="true" outlineLevel="0" collapsed="false">
      <c r="D147" s="43"/>
      <c r="G147" s="43"/>
      <c r="J147" s="43"/>
    </row>
    <row r="148" customFormat="false" ht="12.75" hidden="false" customHeight="true" outlineLevel="0" collapsed="false">
      <c r="D148" s="43"/>
      <c r="G148" s="43"/>
      <c r="J148" s="43"/>
    </row>
    <row r="149" customFormat="false" ht="12.75" hidden="false" customHeight="true" outlineLevel="0" collapsed="false">
      <c r="D149" s="43"/>
      <c r="G149" s="43"/>
      <c r="J149" s="43"/>
    </row>
    <row r="150" customFormat="false" ht="12.75" hidden="false" customHeight="true" outlineLevel="0" collapsed="false">
      <c r="D150" s="43"/>
      <c r="G150" s="43"/>
      <c r="J150" s="43"/>
    </row>
    <row r="151" customFormat="false" ht="12.75" hidden="false" customHeight="true" outlineLevel="0" collapsed="false">
      <c r="D151" s="43"/>
      <c r="G151" s="43"/>
      <c r="J151" s="43"/>
    </row>
    <row r="152" customFormat="false" ht="12.75" hidden="false" customHeight="true" outlineLevel="0" collapsed="false">
      <c r="D152" s="43"/>
      <c r="G152" s="43"/>
      <c r="J152" s="43"/>
    </row>
    <row r="153" customFormat="false" ht="12.75" hidden="false" customHeight="true" outlineLevel="0" collapsed="false">
      <c r="D153" s="43"/>
      <c r="G153" s="43"/>
      <c r="J153" s="43"/>
    </row>
    <row r="154" customFormat="false" ht="12.75" hidden="false" customHeight="true" outlineLevel="0" collapsed="false">
      <c r="D154" s="43"/>
      <c r="G154" s="43"/>
      <c r="J154" s="43"/>
    </row>
    <row r="155" customFormat="false" ht="12.75" hidden="false" customHeight="true" outlineLevel="0" collapsed="false">
      <c r="D155" s="43"/>
      <c r="G155" s="43"/>
      <c r="J155" s="43"/>
    </row>
    <row r="156" customFormat="false" ht="12.75" hidden="false" customHeight="true" outlineLevel="0" collapsed="false">
      <c r="D156" s="43"/>
      <c r="G156" s="43"/>
      <c r="J156" s="43"/>
    </row>
    <row r="157" customFormat="false" ht="12.75" hidden="false" customHeight="true" outlineLevel="0" collapsed="false">
      <c r="D157" s="43"/>
      <c r="G157" s="43"/>
      <c r="J157" s="43"/>
    </row>
    <row r="158" customFormat="false" ht="12.75" hidden="false" customHeight="true" outlineLevel="0" collapsed="false">
      <c r="D158" s="43"/>
      <c r="G158" s="43"/>
      <c r="J158" s="43"/>
    </row>
    <row r="159" customFormat="false" ht="12.75" hidden="false" customHeight="true" outlineLevel="0" collapsed="false">
      <c r="D159" s="43"/>
      <c r="G159" s="43"/>
      <c r="J159" s="43"/>
    </row>
    <row r="160" customFormat="false" ht="12.75" hidden="false" customHeight="true" outlineLevel="0" collapsed="false">
      <c r="D160" s="43"/>
      <c r="G160" s="43"/>
      <c r="J160" s="43"/>
    </row>
    <row r="161" customFormat="false" ht="12.75" hidden="false" customHeight="true" outlineLevel="0" collapsed="false">
      <c r="D161" s="43"/>
      <c r="G161" s="43"/>
      <c r="J161" s="43"/>
    </row>
    <row r="162" customFormat="false" ht="12.75" hidden="false" customHeight="true" outlineLevel="0" collapsed="false">
      <c r="D162" s="43"/>
      <c r="G162" s="43"/>
      <c r="J162" s="43"/>
    </row>
    <row r="163" customFormat="false" ht="12.75" hidden="false" customHeight="true" outlineLevel="0" collapsed="false">
      <c r="D163" s="43"/>
      <c r="G163" s="43"/>
      <c r="J163" s="43"/>
    </row>
    <row r="164" customFormat="false" ht="12.75" hidden="false" customHeight="true" outlineLevel="0" collapsed="false">
      <c r="D164" s="43"/>
      <c r="G164" s="43"/>
      <c r="J164" s="43"/>
    </row>
    <row r="165" customFormat="false" ht="12.75" hidden="false" customHeight="true" outlineLevel="0" collapsed="false">
      <c r="D165" s="43"/>
      <c r="G165" s="43"/>
      <c r="J165" s="43"/>
    </row>
    <row r="166" customFormat="false" ht="12.75" hidden="false" customHeight="true" outlineLevel="0" collapsed="false">
      <c r="D166" s="43"/>
      <c r="G166" s="43"/>
      <c r="J166" s="43"/>
    </row>
    <row r="167" customFormat="false" ht="12.75" hidden="false" customHeight="true" outlineLevel="0" collapsed="false">
      <c r="D167" s="43"/>
      <c r="G167" s="43"/>
      <c r="J167" s="43"/>
    </row>
    <row r="168" customFormat="false" ht="12.75" hidden="false" customHeight="true" outlineLevel="0" collapsed="false">
      <c r="D168" s="43"/>
      <c r="G168" s="43"/>
      <c r="J168" s="43"/>
    </row>
    <row r="169" customFormat="false" ht="12.75" hidden="false" customHeight="true" outlineLevel="0" collapsed="false">
      <c r="D169" s="43"/>
      <c r="G169" s="43"/>
      <c r="J169" s="43"/>
    </row>
    <row r="170" customFormat="false" ht="12.75" hidden="false" customHeight="true" outlineLevel="0" collapsed="false">
      <c r="D170" s="43"/>
      <c r="G170" s="43"/>
      <c r="J170" s="43"/>
    </row>
    <row r="171" customFormat="false" ht="12.75" hidden="false" customHeight="true" outlineLevel="0" collapsed="false">
      <c r="D171" s="43"/>
      <c r="G171" s="43"/>
      <c r="J171" s="43"/>
    </row>
    <row r="172" customFormat="false" ht="12.75" hidden="false" customHeight="true" outlineLevel="0" collapsed="false">
      <c r="D172" s="43"/>
      <c r="G172" s="43"/>
      <c r="J172" s="43"/>
    </row>
    <row r="173" customFormat="false" ht="12.75" hidden="false" customHeight="true" outlineLevel="0" collapsed="false">
      <c r="D173" s="43"/>
      <c r="G173" s="43"/>
      <c r="J173" s="43"/>
    </row>
    <row r="174" customFormat="false" ht="12.75" hidden="false" customHeight="true" outlineLevel="0" collapsed="false">
      <c r="D174" s="43"/>
      <c r="G174" s="43"/>
      <c r="J174" s="43"/>
    </row>
    <row r="175" customFormat="false" ht="12.75" hidden="false" customHeight="true" outlineLevel="0" collapsed="false">
      <c r="D175" s="43"/>
      <c r="G175" s="43"/>
      <c r="J175" s="43"/>
    </row>
    <row r="176" customFormat="false" ht="12.75" hidden="false" customHeight="true" outlineLevel="0" collapsed="false">
      <c r="D176" s="43"/>
      <c r="G176" s="43"/>
      <c r="J176" s="43"/>
    </row>
    <row r="177" customFormat="false" ht="12.75" hidden="false" customHeight="true" outlineLevel="0" collapsed="false">
      <c r="D177" s="43"/>
      <c r="G177" s="43"/>
      <c r="J177" s="43"/>
    </row>
    <row r="178" customFormat="false" ht="12.75" hidden="false" customHeight="true" outlineLevel="0" collapsed="false">
      <c r="D178" s="43"/>
      <c r="G178" s="43"/>
      <c r="J178" s="43"/>
    </row>
    <row r="179" customFormat="false" ht="12.75" hidden="false" customHeight="true" outlineLevel="0" collapsed="false">
      <c r="D179" s="43"/>
      <c r="G179" s="43"/>
      <c r="J179" s="43"/>
    </row>
    <row r="180" customFormat="false" ht="12.75" hidden="false" customHeight="true" outlineLevel="0" collapsed="false">
      <c r="D180" s="43"/>
      <c r="G180" s="43"/>
      <c r="J180" s="43"/>
    </row>
    <row r="181" customFormat="false" ht="12.75" hidden="false" customHeight="true" outlineLevel="0" collapsed="false">
      <c r="D181" s="43"/>
      <c r="G181" s="43"/>
      <c r="J181" s="43"/>
    </row>
    <row r="182" customFormat="false" ht="12.75" hidden="false" customHeight="true" outlineLevel="0" collapsed="false">
      <c r="D182" s="43"/>
      <c r="G182" s="43"/>
      <c r="J182" s="43"/>
    </row>
    <row r="183" customFormat="false" ht="12.75" hidden="false" customHeight="true" outlineLevel="0" collapsed="false">
      <c r="D183" s="43"/>
      <c r="G183" s="43"/>
      <c r="J183" s="43"/>
    </row>
    <row r="184" customFormat="false" ht="12.75" hidden="false" customHeight="true" outlineLevel="0" collapsed="false">
      <c r="D184" s="43"/>
      <c r="G184" s="43"/>
      <c r="J184" s="43"/>
    </row>
    <row r="185" customFormat="false" ht="12.75" hidden="false" customHeight="true" outlineLevel="0" collapsed="false">
      <c r="D185" s="43"/>
      <c r="G185" s="43"/>
      <c r="J185" s="43"/>
    </row>
    <row r="186" customFormat="false" ht="12.75" hidden="false" customHeight="true" outlineLevel="0" collapsed="false">
      <c r="D186" s="43"/>
      <c r="G186" s="43"/>
      <c r="J186" s="43"/>
    </row>
    <row r="187" customFormat="false" ht="12.75" hidden="false" customHeight="true" outlineLevel="0" collapsed="false">
      <c r="D187" s="43"/>
      <c r="G187" s="43"/>
      <c r="J187" s="43"/>
    </row>
    <row r="188" customFormat="false" ht="12.75" hidden="false" customHeight="true" outlineLevel="0" collapsed="false">
      <c r="D188" s="43"/>
      <c r="G188" s="43"/>
      <c r="J188" s="43"/>
    </row>
    <row r="189" customFormat="false" ht="12.75" hidden="false" customHeight="true" outlineLevel="0" collapsed="false">
      <c r="D189" s="43"/>
      <c r="G189" s="43"/>
      <c r="J189" s="43"/>
    </row>
    <row r="190" customFormat="false" ht="12.75" hidden="false" customHeight="true" outlineLevel="0" collapsed="false">
      <c r="D190" s="43"/>
      <c r="G190" s="43"/>
      <c r="J190" s="43"/>
    </row>
    <row r="191" customFormat="false" ht="12.75" hidden="false" customHeight="true" outlineLevel="0" collapsed="false">
      <c r="D191" s="43"/>
      <c r="G191" s="43"/>
      <c r="J191" s="43"/>
    </row>
    <row r="192" customFormat="false" ht="12.75" hidden="false" customHeight="true" outlineLevel="0" collapsed="false">
      <c r="D192" s="43"/>
      <c r="G192" s="43"/>
      <c r="J192" s="43"/>
    </row>
    <row r="193" customFormat="false" ht="12.75" hidden="false" customHeight="true" outlineLevel="0" collapsed="false">
      <c r="D193" s="43"/>
      <c r="G193" s="43"/>
      <c r="J193" s="43"/>
    </row>
    <row r="194" customFormat="false" ht="12.75" hidden="false" customHeight="true" outlineLevel="0" collapsed="false">
      <c r="D194" s="43"/>
      <c r="G194" s="43"/>
      <c r="J194" s="43"/>
    </row>
    <row r="195" customFormat="false" ht="12.75" hidden="false" customHeight="true" outlineLevel="0" collapsed="false">
      <c r="D195" s="43"/>
      <c r="G195" s="43"/>
      <c r="J195" s="43"/>
    </row>
    <row r="196" customFormat="false" ht="12.75" hidden="false" customHeight="true" outlineLevel="0" collapsed="false">
      <c r="D196" s="43"/>
      <c r="G196" s="43"/>
      <c r="J196" s="43"/>
    </row>
    <row r="197" customFormat="false" ht="12.75" hidden="false" customHeight="true" outlineLevel="0" collapsed="false">
      <c r="D197" s="43"/>
      <c r="G197" s="43"/>
      <c r="J197" s="43"/>
    </row>
    <row r="198" customFormat="false" ht="12.75" hidden="false" customHeight="true" outlineLevel="0" collapsed="false">
      <c r="D198" s="43"/>
      <c r="G198" s="43"/>
      <c r="J198" s="43"/>
    </row>
    <row r="199" customFormat="false" ht="12.75" hidden="false" customHeight="true" outlineLevel="0" collapsed="false">
      <c r="D199" s="43"/>
      <c r="G199" s="43"/>
      <c r="J199" s="43"/>
    </row>
    <row r="200" customFormat="false" ht="12.75" hidden="false" customHeight="true" outlineLevel="0" collapsed="false">
      <c r="D200" s="43"/>
      <c r="G200" s="43"/>
      <c r="J200" s="43"/>
    </row>
    <row r="201" customFormat="false" ht="12.75" hidden="false" customHeight="true" outlineLevel="0" collapsed="false">
      <c r="D201" s="43"/>
      <c r="G201" s="43"/>
      <c r="J201" s="43"/>
    </row>
    <row r="202" customFormat="false" ht="12.75" hidden="false" customHeight="true" outlineLevel="0" collapsed="false">
      <c r="D202" s="43"/>
      <c r="G202" s="43"/>
      <c r="J202" s="43"/>
    </row>
    <row r="203" customFormat="false" ht="12.75" hidden="false" customHeight="true" outlineLevel="0" collapsed="false">
      <c r="D203" s="43"/>
      <c r="G203" s="43"/>
      <c r="J203" s="43"/>
    </row>
    <row r="204" customFormat="false" ht="12.75" hidden="false" customHeight="true" outlineLevel="0" collapsed="false">
      <c r="D204" s="43"/>
      <c r="G204" s="43"/>
      <c r="J204" s="43"/>
    </row>
    <row r="205" customFormat="false" ht="12.75" hidden="false" customHeight="true" outlineLevel="0" collapsed="false">
      <c r="D205" s="43"/>
      <c r="G205" s="43"/>
      <c r="J205" s="43"/>
    </row>
    <row r="206" customFormat="false" ht="12.75" hidden="false" customHeight="true" outlineLevel="0" collapsed="false">
      <c r="D206" s="43"/>
      <c r="G206" s="43"/>
      <c r="J206" s="43"/>
    </row>
    <row r="207" customFormat="false" ht="12.75" hidden="false" customHeight="true" outlineLevel="0" collapsed="false">
      <c r="D207" s="43"/>
      <c r="G207" s="43"/>
      <c r="J207" s="43"/>
    </row>
    <row r="208" customFormat="false" ht="12.75" hidden="false" customHeight="true" outlineLevel="0" collapsed="false">
      <c r="D208" s="43"/>
      <c r="G208" s="43"/>
      <c r="J208" s="43"/>
    </row>
    <row r="209" customFormat="false" ht="12.75" hidden="false" customHeight="true" outlineLevel="0" collapsed="false">
      <c r="D209" s="43"/>
      <c r="G209" s="43"/>
      <c r="J209" s="43"/>
    </row>
    <row r="210" customFormat="false" ht="12.75" hidden="false" customHeight="true" outlineLevel="0" collapsed="false">
      <c r="D210" s="43"/>
      <c r="G210" s="43"/>
      <c r="J210" s="43"/>
    </row>
    <row r="211" customFormat="false" ht="12.75" hidden="false" customHeight="true" outlineLevel="0" collapsed="false">
      <c r="D211" s="43"/>
      <c r="G211" s="43"/>
      <c r="J211" s="43"/>
    </row>
    <row r="212" customFormat="false" ht="12.75" hidden="false" customHeight="true" outlineLevel="0" collapsed="false">
      <c r="D212" s="43"/>
      <c r="G212" s="43"/>
      <c r="J212" s="43"/>
    </row>
    <row r="213" customFormat="false" ht="12.75" hidden="false" customHeight="true" outlineLevel="0" collapsed="false">
      <c r="D213" s="43"/>
      <c r="G213" s="43"/>
      <c r="J213" s="43"/>
    </row>
    <row r="214" customFormat="false" ht="12.75" hidden="false" customHeight="true" outlineLevel="0" collapsed="false">
      <c r="D214" s="43"/>
      <c r="G214" s="43"/>
      <c r="J214" s="43"/>
    </row>
    <row r="215" customFormat="false" ht="12.75" hidden="false" customHeight="true" outlineLevel="0" collapsed="false">
      <c r="D215" s="43"/>
      <c r="G215" s="43"/>
      <c r="J215" s="43"/>
    </row>
    <row r="216" customFormat="false" ht="12.75" hidden="false" customHeight="true" outlineLevel="0" collapsed="false">
      <c r="D216" s="43"/>
      <c r="G216" s="43"/>
      <c r="J216" s="43"/>
    </row>
    <row r="217" customFormat="false" ht="12.75" hidden="false" customHeight="true" outlineLevel="0" collapsed="false">
      <c r="D217" s="43"/>
      <c r="G217" s="43"/>
      <c r="J217" s="43"/>
    </row>
    <row r="218" customFormat="false" ht="12.75" hidden="false" customHeight="true" outlineLevel="0" collapsed="false">
      <c r="D218" s="43"/>
      <c r="G218" s="43"/>
      <c r="J218" s="43"/>
    </row>
    <row r="219" customFormat="false" ht="12.75" hidden="false" customHeight="true" outlineLevel="0" collapsed="false">
      <c r="D219" s="43"/>
      <c r="G219" s="43"/>
      <c r="J219" s="43"/>
    </row>
    <row r="220" customFormat="false" ht="12.75" hidden="false" customHeight="true" outlineLevel="0" collapsed="false">
      <c r="D220" s="43"/>
      <c r="G220" s="43"/>
      <c r="J220" s="43"/>
    </row>
    <row r="221" customFormat="false" ht="12.75" hidden="false" customHeight="true" outlineLevel="0" collapsed="false">
      <c r="D221" s="43"/>
      <c r="G221" s="43"/>
      <c r="J221" s="43"/>
    </row>
    <row r="222" customFormat="false" ht="12.75" hidden="false" customHeight="true" outlineLevel="0" collapsed="false">
      <c r="D222" s="43"/>
      <c r="G222" s="43"/>
      <c r="J222" s="43"/>
    </row>
    <row r="223" customFormat="false" ht="12.75" hidden="false" customHeight="true" outlineLevel="0" collapsed="false">
      <c r="D223" s="43"/>
      <c r="G223" s="43"/>
      <c r="J223" s="43"/>
    </row>
    <row r="224" customFormat="false" ht="12.75" hidden="false" customHeight="true" outlineLevel="0" collapsed="false">
      <c r="D224" s="43"/>
      <c r="G224" s="43"/>
      <c r="J224" s="43"/>
    </row>
    <row r="225" customFormat="false" ht="12.75" hidden="false" customHeight="true" outlineLevel="0" collapsed="false">
      <c r="D225" s="43"/>
      <c r="G225" s="43"/>
      <c r="J225" s="43"/>
    </row>
    <row r="226" customFormat="false" ht="12.75" hidden="false" customHeight="true" outlineLevel="0" collapsed="false">
      <c r="D226" s="43"/>
      <c r="G226" s="43"/>
      <c r="J226" s="43"/>
    </row>
    <row r="227" customFormat="false" ht="12.75" hidden="false" customHeight="true" outlineLevel="0" collapsed="false">
      <c r="D227" s="43"/>
      <c r="G227" s="43"/>
      <c r="J227" s="43"/>
    </row>
    <row r="228" customFormat="false" ht="12.75" hidden="false" customHeight="true" outlineLevel="0" collapsed="false">
      <c r="D228" s="43"/>
      <c r="G228" s="43"/>
      <c r="J228" s="43"/>
    </row>
    <row r="229" customFormat="false" ht="12.75" hidden="false" customHeight="true" outlineLevel="0" collapsed="false">
      <c r="D229" s="43"/>
      <c r="G229" s="43"/>
      <c r="J229" s="43"/>
    </row>
    <row r="230" customFormat="false" ht="12.75" hidden="false" customHeight="true" outlineLevel="0" collapsed="false">
      <c r="D230" s="43"/>
      <c r="G230" s="43"/>
      <c r="J230" s="43"/>
    </row>
    <row r="231" customFormat="false" ht="12.75" hidden="false" customHeight="true" outlineLevel="0" collapsed="false">
      <c r="D231" s="43"/>
      <c r="G231" s="43"/>
      <c r="J231" s="43"/>
    </row>
    <row r="232" customFormat="false" ht="12.75" hidden="false" customHeight="true" outlineLevel="0" collapsed="false">
      <c r="D232" s="43"/>
      <c r="G232" s="43"/>
      <c r="J232" s="43"/>
    </row>
    <row r="233" customFormat="false" ht="12.75" hidden="false" customHeight="true" outlineLevel="0" collapsed="false">
      <c r="D233" s="43"/>
      <c r="G233" s="43"/>
      <c r="J233" s="43"/>
    </row>
    <row r="234" customFormat="false" ht="12.75" hidden="false" customHeight="true" outlineLevel="0" collapsed="false">
      <c r="D234" s="43"/>
      <c r="G234" s="43"/>
      <c r="J234" s="43"/>
    </row>
    <row r="235" customFormat="false" ht="12.75" hidden="false" customHeight="true" outlineLevel="0" collapsed="false">
      <c r="D235" s="43"/>
      <c r="G235" s="43"/>
      <c r="J235" s="43"/>
    </row>
    <row r="236" customFormat="false" ht="12.75" hidden="false" customHeight="true" outlineLevel="0" collapsed="false">
      <c r="D236" s="43"/>
      <c r="G236" s="43"/>
      <c r="J236" s="43"/>
    </row>
    <row r="237" customFormat="false" ht="12.75" hidden="false" customHeight="true" outlineLevel="0" collapsed="false">
      <c r="D237" s="43"/>
      <c r="G237" s="43"/>
      <c r="J237" s="43"/>
    </row>
    <row r="238" customFormat="false" ht="12.75" hidden="false" customHeight="true" outlineLevel="0" collapsed="false">
      <c r="D238" s="43"/>
      <c r="G238" s="43"/>
      <c r="J238" s="43"/>
    </row>
    <row r="239" customFormat="false" ht="12.75" hidden="false" customHeight="true" outlineLevel="0" collapsed="false">
      <c r="D239" s="43"/>
      <c r="G239" s="43"/>
      <c r="J239" s="43"/>
    </row>
    <row r="240" customFormat="false" ht="12.75" hidden="false" customHeight="true" outlineLevel="0" collapsed="false">
      <c r="D240" s="43"/>
      <c r="G240" s="43"/>
      <c r="J240" s="43"/>
    </row>
    <row r="241" customFormat="false" ht="12.75" hidden="false" customHeight="true" outlineLevel="0" collapsed="false">
      <c r="D241" s="43"/>
      <c r="G241" s="43"/>
      <c r="J241" s="43"/>
    </row>
    <row r="242" customFormat="false" ht="12.75" hidden="false" customHeight="true" outlineLevel="0" collapsed="false">
      <c r="D242" s="43"/>
      <c r="G242" s="43"/>
      <c r="J242" s="43"/>
    </row>
    <row r="243" customFormat="false" ht="12.75" hidden="false" customHeight="true" outlineLevel="0" collapsed="false">
      <c r="D243" s="43"/>
      <c r="G243" s="43"/>
      <c r="J243" s="43"/>
    </row>
    <row r="244" customFormat="false" ht="12.75" hidden="false" customHeight="true" outlineLevel="0" collapsed="false">
      <c r="D244" s="43"/>
      <c r="G244" s="43"/>
      <c r="J244" s="43"/>
    </row>
    <row r="245" customFormat="false" ht="12.75" hidden="false" customHeight="true" outlineLevel="0" collapsed="false">
      <c r="D245" s="43"/>
      <c r="G245" s="43"/>
      <c r="J245" s="43"/>
    </row>
    <row r="246" customFormat="false" ht="12.75" hidden="false" customHeight="true" outlineLevel="0" collapsed="false">
      <c r="D246" s="43"/>
      <c r="G246" s="43"/>
      <c r="J246" s="43"/>
    </row>
    <row r="247" customFormat="false" ht="12.75" hidden="false" customHeight="true" outlineLevel="0" collapsed="false">
      <c r="D247" s="43"/>
      <c r="G247" s="43"/>
      <c r="J247" s="43"/>
    </row>
    <row r="248" customFormat="false" ht="12.75" hidden="false" customHeight="true" outlineLevel="0" collapsed="false">
      <c r="D248" s="43"/>
      <c r="G248" s="43"/>
      <c r="J248" s="43"/>
    </row>
    <row r="249" customFormat="false" ht="12.75" hidden="false" customHeight="true" outlineLevel="0" collapsed="false">
      <c r="D249" s="43"/>
      <c r="G249" s="43"/>
      <c r="J249" s="43"/>
    </row>
    <row r="250" customFormat="false" ht="12.75" hidden="false" customHeight="true" outlineLevel="0" collapsed="false">
      <c r="D250" s="43"/>
      <c r="G250" s="43"/>
      <c r="J250" s="43"/>
    </row>
    <row r="251" customFormat="false" ht="12.75" hidden="false" customHeight="true" outlineLevel="0" collapsed="false">
      <c r="D251" s="43"/>
      <c r="G251" s="43"/>
      <c r="J251" s="43"/>
    </row>
    <row r="252" customFormat="false" ht="12.75" hidden="false" customHeight="true" outlineLevel="0" collapsed="false">
      <c r="D252" s="43"/>
      <c r="G252" s="43"/>
      <c r="J252" s="43"/>
    </row>
    <row r="253" customFormat="false" ht="12.75" hidden="false" customHeight="true" outlineLevel="0" collapsed="false">
      <c r="D253" s="43"/>
      <c r="G253" s="43"/>
      <c r="J253" s="43"/>
    </row>
    <row r="254" customFormat="false" ht="12.75" hidden="false" customHeight="true" outlineLevel="0" collapsed="false">
      <c r="D254" s="43"/>
      <c r="G254" s="43"/>
      <c r="J254" s="43"/>
    </row>
    <row r="255" customFormat="false" ht="12.75" hidden="false" customHeight="true" outlineLevel="0" collapsed="false">
      <c r="D255" s="43"/>
      <c r="G255" s="43"/>
      <c r="J255" s="43"/>
    </row>
    <row r="256" customFormat="false" ht="12.75" hidden="false" customHeight="true" outlineLevel="0" collapsed="false">
      <c r="D256" s="43"/>
      <c r="G256" s="43"/>
      <c r="J256" s="43"/>
    </row>
    <row r="257" customFormat="false" ht="12.75" hidden="false" customHeight="true" outlineLevel="0" collapsed="false">
      <c r="D257" s="43"/>
      <c r="G257" s="43"/>
      <c r="J257" s="43"/>
    </row>
    <row r="258" customFormat="false" ht="12.75" hidden="false" customHeight="true" outlineLevel="0" collapsed="false">
      <c r="D258" s="43"/>
      <c r="G258" s="43"/>
      <c r="J258" s="43"/>
    </row>
    <row r="259" customFormat="false" ht="12.75" hidden="false" customHeight="true" outlineLevel="0" collapsed="false">
      <c r="D259" s="43"/>
      <c r="G259" s="43"/>
      <c r="J259" s="43"/>
    </row>
    <row r="260" customFormat="false" ht="12.75" hidden="false" customHeight="true" outlineLevel="0" collapsed="false">
      <c r="D260" s="43"/>
      <c r="G260" s="43"/>
      <c r="J260" s="43"/>
    </row>
    <row r="261" customFormat="false" ht="12.75" hidden="false" customHeight="true" outlineLevel="0" collapsed="false">
      <c r="D261" s="43"/>
      <c r="G261" s="43"/>
      <c r="J261" s="43"/>
    </row>
    <row r="262" customFormat="false" ht="12.75" hidden="false" customHeight="true" outlineLevel="0" collapsed="false">
      <c r="D262" s="43"/>
      <c r="G262" s="43"/>
      <c r="J262" s="43"/>
    </row>
    <row r="263" customFormat="false" ht="12.75" hidden="false" customHeight="true" outlineLevel="0" collapsed="false">
      <c r="D263" s="43"/>
      <c r="G263" s="43"/>
      <c r="J263" s="43"/>
    </row>
    <row r="264" customFormat="false" ht="12.75" hidden="false" customHeight="true" outlineLevel="0" collapsed="false">
      <c r="D264" s="43"/>
      <c r="G264" s="43"/>
      <c r="J264" s="43"/>
    </row>
    <row r="265" customFormat="false" ht="12.75" hidden="false" customHeight="true" outlineLevel="0" collapsed="false">
      <c r="D265" s="43"/>
      <c r="G265" s="43"/>
      <c r="J265" s="43"/>
    </row>
    <row r="266" customFormat="false" ht="12.75" hidden="false" customHeight="true" outlineLevel="0" collapsed="false">
      <c r="D266" s="43"/>
      <c r="G266" s="43"/>
      <c r="J266" s="43"/>
    </row>
    <row r="267" customFormat="false" ht="12.75" hidden="false" customHeight="true" outlineLevel="0" collapsed="false">
      <c r="D267" s="43"/>
      <c r="G267" s="43"/>
      <c r="J267" s="43"/>
    </row>
    <row r="268" customFormat="false" ht="12.75" hidden="false" customHeight="true" outlineLevel="0" collapsed="false">
      <c r="D268" s="43"/>
      <c r="G268" s="43"/>
      <c r="J268" s="43"/>
    </row>
    <row r="269" customFormat="false" ht="12.75" hidden="false" customHeight="true" outlineLevel="0" collapsed="false">
      <c r="D269" s="43"/>
      <c r="G269" s="43"/>
      <c r="J269" s="43"/>
    </row>
    <row r="270" customFormat="false" ht="12.75" hidden="false" customHeight="true" outlineLevel="0" collapsed="false">
      <c r="D270" s="43"/>
      <c r="G270" s="43"/>
      <c r="J270" s="43"/>
    </row>
    <row r="271" customFormat="false" ht="12.75" hidden="false" customHeight="true" outlineLevel="0" collapsed="false">
      <c r="D271" s="43"/>
      <c r="G271" s="43"/>
      <c r="J271" s="43"/>
    </row>
    <row r="272" customFormat="false" ht="12.75" hidden="false" customHeight="true" outlineLevel="0" collapsed="false">
      <c r="D272" s="43"/>
      <c r="G272" s="43"/>
      <c r="J272" s="43"/>
    </row>
    <row r="273" customFormat="false" ht="12.75" hidden="false" customHeight="true" outlineLevel="0" collapsed="false">
      <c r="D273" s="43"/>
      <c r="G273" s="43"/>
      <c r="J273" s="43"/>
    </row>
    <row r="274" customFormat="false" ht="12.75" hidden="false" customHeight="true" outlineLevel="0" collapsed="false">
      <c r="D274" s="43"/>
      <c r="G274" s="43"/>
      <c r="J274" s="43"/>
    </row>
    <row r="275" customFormat="false" ht="12.75" hidden="false" customHeight="true" outlineLevel="0" collapsed="false">
      <c r="D275" s="43"/>
      <c r="G275" s="43"/>
      <c r="J275" s="43"/>
    </row>
    <row r="276" customFormat="false" ht="12.75" hidden="false" customHeight="true" outlineLevel="0" collapsed="false">
      <c r="D276" s="43"/>
      <c r="G276" s="43"/>
      <c r="J276" s="43"/>
    </row>
    <row r="277" customFormat="false" ht="12.75" hidden="false" customHeight="true" outlineLevel="0" collapsed="false">
      <c r="D277" s="43"/>
      <c r="G277" s="43"/>
      <c r="J277" s="43"/>
    </row>
    <row r="278" customFormat="false" ht="12.75" hidden="false" customHeight="true" outlineLevel="0" collapsed="false">
      <c r="D278" s="43"/>
      <c r="G278" s="43"/>
      <c r="J278" s="43"/>
    </row>
    <row r="279" customFormat="false" ht="12.75" hidden="false" customHeight="true" outlineLevel="0" collapsed="false">
      <c r="D279" s="43"/>
      <c r="G279" s="43"/>
      <c r="J279" s="43"/>
    </row>
    <row r="280" customFormat="false" ht="12.75" hidden="false" customHeight="true" outlineLevel="0" collapsed="false">
      <c r="D280" s="43"/>
      <c r="G280" s="43"/>
      <c r="J280" s="43"/>
    </row>
    <row r="281" customFormat="false" ht="12.75" hidden="false" customHeight="true" outlineLevel="0" collapsed="false">
      <c r="D281" s="43"/>
      <c r="G281" s="43"/>
      <c r="J281" s="43"/>
    </row>
    <row r="282" customFormat="false" ht="12.75" hidden="false" customHeight="true" outlineLevel="0" collapsed="false">
      <c r="D282" s="43"/>
      <c r="G282" s="43"/>
      <c r="J282" s="43"/>
    </row>
    <row r="283" customFormat="false" ht="12.75" hidden="false" customHeight="true" outlineLevel="0" collapsed="false">
      <c r="D283" s="43"/>
      <c r="G283" s="43"/>
      <c r="J283" s="43"/>
    </row>
    <row r="284" customFormat="false" ht="12.75" hidden="false" customHeight="true" outlineLevel="0" collapsed="false">
      <c r="D284" s="43"/>
      <c r="G284" s="43"/>
      <c r="J284" s="43"/>
    </row>
    <row r="285" customFormat="false" ht="12.75" hidden="false" customHeight="true" outlineLevel="0" collapsed="false">
      <c r="D285" s="43"/>
      <c r="G285" s="43"/>
      <c r="J285" s="43"/>
    </row>
    <row r="286" customFormat="false" ht="12.75" hidden="false" customHeight="true" outlineLevel="0" collapsed="false">
      <c r="D286" s="43"/>
      <c r="G286" s="43"/>
      <c r="J286" s="43"/>
    </row>
    <row r="287" customFormat="false" ht="12.75" hidden="false" customHeight="true" outlineLevel="0" collapsed="false">
      <c r="D287" s="43"/>
      <c r="G287" s="43"/>
      <c r="J287" s="43"/>
    </row>
    <row r="288" customFormat="false" ht="12.75" hidden="false" customHeight="true" outlineLevel="0" collapsed="false">
      <c r="D288" s="43"/>
      <c r="G288" s="43"/>
      <c r="J288" s="43"/>
    </row>
    <row r="289" customFormat="false" ht="12.75" hidden="false" customHeight="true" outlineLevel="0" collapsed="false">
      <c r="D289" s="43"/>
      <c r="G289" s="43"/>
      <c r="J289" s="43"/>
    </row>
    <row r="290" customFormat="false" ht="12.75" hidden="false" customHeight="true" outlineLevel="0" collapsed="false">
      <c r="D290" s="43"/>
      <c r="G290" s="43"/>
      <c r="J290" s="43"/>
    </row>
    <row r="291" customFormat="false" ht="12.75" hidden="false" customHeight="true" outlineLevel="0" collapsed="false">
      <c r="D291" s="43"/>
      <c r="G291" s="43"/>
      <c r="J291" s="43"/>
    </row>
    <row r="292" customFormat="false" ht="12.75" hidden="false" customHeight="true" outlineLevel="0" collapsed="false">
      <c r="D292" s="43"/>
      <c r="G292" s="43"/>
      <c r="J292" s="43"/>
    </row>
    <row r="293" customFormat="false" ht="12.75" hidden="false" customHeight="true" outlineLevel="0" collapsed="false">
      <c r="D293" s="43"/>
      <c r="G293" s="43"/>
      <c r="J293" s="43"/>
    </row>
    <row r="294" customFormat="false" ht="12.75" hidden="false" customHeight="true" outlineLevel="0" collapsed="false">
      <c r="D294" s="43"/>
      <c r="G294" s="43"/>
      <c r="J294" s="43"/>
    </row>
    <row r="295" customFormat="false" ht="12.75" hidden="false" customHeight="true" outlineLevel="0" collapsed="false">
      <c r="D295" s="43"/>
      <c r="G295" s="43"/>
      <c r="J295" s="43"/>
    </row>
    <row r="296" customFormat="false" ht="12.75" hidden="false" customHeight="true" outlineLevel="0" collapsed="false">
      <c r="D296" s="43"/>
      <c r="G296" s="43"/>
      <c r="J296" s="43"/>
    </row>
    <row r="297" customFormat="false" ht="12.75" hidden="false" customHeight="true" outlineLevel="0" collapsed="false">
      <c r="D297" s="43"/>
      <c r="G297" s="43"/>
      <c r="J297" s="43"/>
    </row>
    <row r="298" customFormat="false" ht="12.75" hidden="false" customHeight="true" outlineLevel="0" collapsed="false">
      <c r="D298" s="43"/>
      <c r="G298" s="43"/>
      <c r="J298" s="43"/>
    </row>
    <row r="299" customFormat="false" ht="12.75" hidden="false" customHeight="true" outlineLevel="0" collapsed="false">
      <c r="D299" s="43"/>
      <c r="G299" s="43"/>
      <c r="J299" s="43"/>
    </row>
    <row r="300" customFormat="false" ht="12.75" hidden="false" customHeight="true" outlineLevel="0" collapsed="false">
      <c r="D300" s="43"/>
      <c r="G300" s="43"/>
      <c r="J300" s="43"/>
    </row>
    <row r="301" customFormat="false" ht="12.75" hidden="false" customHeight="true" outlineLevel="0" collapsed="false">
      <c r="D301" s="43"/>
      <c r="G301" s="43"/>
      <c r="J301" s="43"/>
    </row>
    <row r="302" customFormat="false" ht="12.75" hidden="false" customHeight="true" outlineLevel="0" collapsed="false">
      <c r="D302" s="43"/>
      <c r="G302" s="43"/>
      <c r="J302" s="43"/>
    </row>
    <row r="303" customFormat="false" ht="12.75" hidden="false" customHeight="true" outlineLevel="0" collapsed="false">
      <c r="D303" s="43"/>
      <c r="G303" s="43"/>
      <c r="J303" s="43"/>
    </row>
    <row r="304" customFormat="false" ht="12.75" hidden="false" customHeight="true" outlineLevel="0" collapsed="false">
      <c r="D304" s="43"/>
      <c r="G304" s="43"/>
      <c r="J304" s="43"/>
    </row>
    <row r="305" customFormat="false" ht="12.75" hidden="false" customHeight="true" outlineLevel="0" collapsed="false">
      <c r="D305" s="43"/>
      <c r="G305" s="43"/>
      <c r="J305" s="43"/>
    </row>
    <row r="306" customFormat="false" ht="12.75" hidden="false" customHeight="true" outlineLevel="0" collapsed="false">
      <c r="D306" s="43"/>
      <c r="G306" s="43"/>
      <c r="J306" s="43"/>
    </row>
    <row r="307" customFormat="false" ht="12.75" hidden="false" customHeight="true" outlineLevel="0" collapsed="false">
      <c r="D307" s="43"/>
      <c r="G307" s="43"/>
      <c r="J307" s="43"/>
    </row>
    <row r="308" customFormat="false" ht="12.75" hidden="false" customHeight="true" outlineLevel="0" collapsed="false">
      <c r="D308" s="43"/>
      <c r="G308" s="43"/>
      <c r="J308" s="43"/>
    </row>
    <row r="309" customFormat="false" ht="12.75" hidden="false" customHeight="true" outlineLevel="0" collapsed="false">
      <c r="D309" s="43"/>
      <c r="G309" s="43"/>
      <c r="J309" s="43"/>
    </row>
    <row r="310" customFormat="false" ht="12.75" hidden="false" customHeight="true" outlineLevel="0" collapsed="false">
      <c r="D310" s="43"/>
      <c r="G310" s="43"/>
      <c r="J310" s="43"/>
    </row>
    <row r="311" customFormat="false" ht="12.75" hidden="false" customHeight="true" outlineLevel="0" collapsed="false">
      <c r="D311" s="43"/>
      <c r="G311" s="43"/>
      <c r="J311" s="43"/>
    </row>
    <row r="312" customFormat="false" ht="12.75" hidden="false" customHeight="true" outlineLevel="0" collapsed="false">
      <c r="D312" s="43"/>
      <c r="G312" s="43"/>
      <c r="J312" s="43"/>
    </row>
    <row r="313" customFormat="false" ht="12.75" hidden="false" customHeight="true" outlineLevel="0" collapsed="false">
      <c r="D313" s="43"/>
      <c r="G313" s="43"/>
      <c r="J313" s="43"/>
    </row>
    <row r="314" customFormat="false" ht="12.75" hidden="false" customHeight="true" outlineLevel="0" collapsed="false">
      <c r="D314" s="43"/>
      <c r="G314" s="43"/>
      <c r="J314" s="43"/>
    </row>
    <row r="315" customFormat="false" ht="12.75" hidden="false" customHeight="true" outlineLevel="0" collapsed="false">
      <c r="D315" s="43"/>
      <c r="G315" s="43"/>
      <c r="J315" s="43"/>
    </row>
    <row r="316" customFormat="false" ht="12.75" hidden="false" customHeight="true" outlineLevel="0" collapsed="false">
      <c r="D316" s="43"/>
      <c r="G316" s="43"/>
      <c r="J316" s="43"/>
    </row>
    <row r="317" customFormat="false" ht="12.75" hidden="false" customHeight="true" outlineLevel="0" collapsed="false">
      <c r="D317" s="43"/>
      <c r="G317" s="43"/>
      <c r="J317" s="43"/>
    </row>
    <row r="318" customFormat="false" ht="12.75" hidden="false" customHeight="true" outlineLevel="0" collapsed="false">
      <c r="D318" s="43"/>
      <c r="G318" s="43"/>
      <c r="J318" s="43"/>
    </row>
    <row r="319" customFormat="false" ht="12.75" hidden="false" customHeight="true" outlineLevel="0" collapsed="false">
      <c r="D319" s="43"/>
      <c r="G319" s="43"/>
      <c r="J319" s="43"/>
    </row>
    <row r="320" customFormat="false" ht="12.75" hidden="false" customHeight="true" outlineLevel="0" collapsed="false">
      <c r="D320" s="43"/>
      <c r="G320" s="43"/>
      <c r="J320" s="43"/>
    </row>
    <row r="321" customFormat="false" ht="12.75" hidden="false" customHeight="true" outlineLevel="0" collapsed="false">
      <c r="D321" s="43"/>
      <c r="G321" s="43"/>
      <c r="J321" s="43"/>
    </row>
    <row r="322" customFormat="false" ht="12.75" hidden="false" customHeight="true" outlineLevel="0" collapsed="false">
      <c r="D322" s="43"/>
      <c r="G322" s="43"/>
      <c r="J322" s="43"/>
    </row>
    <row r="323" customFormat="false" ht="12.75" hidden="false" customHeight="true" outlineLevel="0" collapsed="false">
      <c r="D323" s="43"/>
      <c r="G323" s="43"/>
      <c r="J323" s="43"/>
    </row>
    <row r="324" customFormat="false" ht="12.75" hidden="false" customHeight="true" outlineLevel="0" collapsed="false">
      <c r="D324" s="43"/>
      <c r="G324" s="43"/>
      <c r="J324" s="43"/>
    </row>
    <row r="325" customFormat="false" ht="12.75" hidden="false" customHeight="true" outlineLevel="0" collapsed="false">
      <c r="D325" s="43"/>
      <c r="G325" s="43"/>
      <c r="J325" s="43"/>
    </row>
    <row r="326" customFormat="false" ht="12.75" hidden="false" customHeight="true" outlineLevel="0" collapsed="false">
      <c r="D326" s="43"/>
      <c r="G326" s="43"/>
      <c r="J326" s="43"/>
    </row>
    <row r="327" customFormat="false" ht="12.75" hidden="false" customHeight="true" outlineLevel="0" collapsed="false">
      <c r="D327" s="43"/>
      <c r="G327" s="43"/>
      <c r="J327" s="43"/>
    </row>
    <row r="328" customFormat="false" ht="12.75" hidden="false" customHeight="true" outlineLevel="0" collapsed="false">
      <c r="D328" s="43"/>
      <c r="G328" s="43"/>
      <c r="J328" s="43"/>
    </row>
    <row r="329" customFormat="false" ht="12.75" hidden="false" customHeight="true" outlineLevel="0" collapsed="false">
      <c r="D329" s="43"/>
      <c r="G329" s="43"/>
      <c r="J329" s="43"/>
    </row>
    <row r="330" customFormat="false" ht="12.75" hidden="false" customHeight="true" outlineLevel="0" collapsed="false">
      <c r="D330" s="43"/>
      <c r="G330" s="43"/>
      <c r="J330" s="43"/>
    </row>
    <row r="331" customFormat="false" ht="12.75" hidden="false" customHeight="true" outlineLevel="0" collapsed="false">
      <c r="D331" s="43"/>
      <c r="G331" s="43"/>
      <c r="J331" s="43"/>
    </row>
    <row r="332" customFormat="false" ht="12.75" hidden="false" customHeight="true" outlineLevel="0" collapsed="false">
      <c r="D332" s="43"/>
      <c r="G332" s="43"/>
      <c r="J332" s="43"/>
    </row>
    <row r="333" customFormat="false" ht="12.75" hidden="false" customHeight="true" outlineLevel="0" collapsed="false">
      <c r="D333" s="43"/>
      <c r="G333" s="43"/>
      <c r="J333" s="43"/>
    </row>
    <row r="334" customFormat="false" ht="12.75" hidden="false" customHeight="true" outlineLevel="0" collapsed="false">
      <c r="D334" s="43"/>
      <c r="G334" s="43"/>
      <c r="J334" s="43"/>
    </row>
    <row r="335" customFormat="false" ht="12.75" hidden="false" customHeight="true" outlineLevel="0" collapsed="false">
      <c r="D335" s="43"/>
      <c r="G335" s="43"/>
      <c r="J335" s="43"/>
    </row>
    <row r="336" customFormat="false" ht="12.75" hidden="false" customHeight="true" outlineLevel="0" collapsed="false">
      <c r="D336" s="43"/>
      <c r="G336" s="43"/>
      <c r="J336" s="43"/>
    </row>
    <row r="337" customFormat="false" ht="12.75" hidden="false" customHeight="true" outlineLevel="0" collapsed="false">
      <c r="D337" s="43"/>
      <c r="G337" s="43"/>
      <c r="J337" s="43"/>
    </row>
    <row r="338" customFormat="false" ht="12.75" hidden="false" customHeight="true" outlineLevel="0" collapsed="false">
      <c r="D338" s="43"/>
      <c r="G338" s="43"/>
      <c r="J338" s="43"/>
    </row>
    <row r="339" customFormat="false" ht="12.75" hidden="false" customHeight="true" outlineLevel="0" collapsed="false">
      <c r="D339" s="43"/>
      <c r="G339" s="43"/>
      <c r="J339" s="43"/>
    </row>
    <row r="340" customFormat="false" ht="12.75" hidden="false" customHeight="true" outlineLevel="0" collapsed="false">
      <c r="D340" s="43"/>
      <c r="G340" s="43"/>
      <c r="J340" s="43"/>
    </row>
    <row r="341" customFormat="false" ht="12.75" hidden="false" customHeight="true" outlineLevel="0" collapsed="false">
      <c r="D341" s="43"/>
      <c r="G341" s="43"/>
      <c r="J341" s="43"/>
    </row>
    <row r="342" customFormat="false" ht="12.75" hidden="false" customHeight="true" outlineLevel="0" collapsed="false">
      <c r="D342" s="43"/>
      <c r="G342" s="43"/>
      <c r="J342" s="43"/>
    </row>
    <row r="343" customFormat="false" ht="12.75" hidden="false" customHeight="true" outlineLevel="0" collapsed="false">
      <c r="D343" s="43"/>
      <c r="G343" s="43"/>
      <c r="J343" s="43"/>
    </row>
    <row r="344" customFormat="false" ht="12.75" hidden="false" customHeight="true" outlineLevel="0" collapsed="false">
      <c r="D344" s="43"/>
      <c r="G344" s="43"/>
      <c r="J344" s="43"/>
    </row>
    <row r="345" customFormat="false" ht="12.75" hidden="false" customHeight="true" outlineLevel="0" collapsed="false">
      <c r="D345" s="43"/>
      <c r="G345" s="43"/>
      <c r="J345" s="43"/>
    </row>
    <row r="346" customFormat="false" ht="12.75" hidden="false" customHeight="true" outlineLevel="0" collapsed="false">
      <c r="D346" s="43"/>
      <c r="G346" s="43"/>
      <c r="J346" s="43"/>
    </row>
    <row r="347" customFormat="false" ht="12.75" hidden="false" customHeight="true" outlineLevel="0" collapsed="false">
      <c r="D347" s="43"/>
      <c r="G347" s="43"/>
      <c r="J347" s="43"/>
    </row>
    <row r="348" customFormat="false" ht="12.75" hidden="false" customHeight="true" outlineLevel="0" collapsed="false">
      <c r="D348" s="43"/>
      <c r="G348" s="43"/>
      <c r="J348" s="43"/>
    </row>
    <row r="349" customFormat="false" ht="12.75" hidden="false" customHeight="true" outlineLevel="0" collapsed="false">
      <c r="D349" s="43"/>
      <c r="G349" s="43"/>
      <c r="J349" s="43"/>
    </row>
    <row r="350" customFormat="false" ht="12.75" hidden="false" customHeight="true" outlineLevel="0" collapsed="false">
      <c r="D350" s="43"/>
      <c r="G350" s="43"/>
      <c r="J350" s="43"/>
    </row>
    <row r="351" customFormat="false" ht="12.75" hidden="false" customHeight="true" outlineLevel="0" collapsed="false">
      <c r="D351" s="43"/>
      <c r="G351" s="43"/>
      <c r="J351" s="43"/>
    </row>
    <row r="352" customFormat="false" ht="12.75" hidden="false" customHeight="true" outlineLevel="0" collapsed="false">
      <c r="D352" s="43"/>
      <c r="G352" s="43"/>
      <c r="J352" s="43"/>
    </row>
    <row r="353" customFormat="false" ht="12.75" hidden="false" customHeight="true" outlineLevel="0" collapsed="false">
      <c r="D353" s="43"/>
      <c r="G353" s="43"/>
      <c r="J353" s="43"/>
    </row>
    <row r="354" customFormat="false" ht="12.75" hidden="false" customHeight="true" outlineLevel="0" collapsed="false">
      <c r="D354" s="43"/>
      <c r="G354" s="43"/>
      <c r="J354" s="43"/>
    </row>
    <row r="355" customFormat="false" ht="12.75" hidden="false" customHeight="true" outlineLevel="0" collapsed="false">
      <c r="D355" s="43"/>
      <c r="G355" s="43"/>
      <c r="J355" s="43"/>
    </row>
    <row r="356" customFormat="false" ht="12.75" hidden="false" customHeight="true" outlineLevel="0" collapsed="false">
      <c r="D356" s="43"/>
      <c r="G356" s="43"/>
      <c r="J356" s="43"/>
    </row>
    <row r="357" customFormat="false" ht="12.75" hidden="false" customHeight="true" outlineLevel="0" collapsed="false">
      <c r="D357" s="43"/>
      <c r="G357" s="43"/>
      <c r="J357" s="43"/>
    </row>
    <row r="358" customFormat="false" ht="12.75" hidden="false" customHeight="true" outlineLevel="0" collapsed="false">
      <c r="D358" s="43"/>
      <c r="G358" s="43"/>
      <c r="J358" s="43"/>
    </row>
    <row r="359" customFormat="false" ht="12.75" hidden="false" customHeight="true" outlineLevel="0" collapsed="false">
      <c r="D359" s="43"/>
      <c r="G359" s="43"/>
      <c r="J359" s="43"/>
    </row>
    <row r="360" customFormat="false" ht="12.75" hidden="false" customHeight="true" outlineLevel="0" collapsed="false">
      <c r="D360" s="43"/>
      <c r="G360" s="43"/>
      <c r="J360" s="43"/>
    </row>
    <row r="361" customFormat="false" ht="12.75" hidden="false" customHeight="true" outlineLevel="0" collapsed="false">
      <c r="D361" s="43"/>
      <c r="G361" s="43"/>
      <c r="J361" s="43"/>
    </row>
    <row r="362" customFormat="false" ht="12.75" hidden="false" customHeight="true" outlineLevel="0" collapsed="false">
      <c r="D362" s="43"/>
      <c r="G362" s="43"/>
      <c r="J362" s="43"/>
    </row>
    <row r="363" customFormat="false" ht="12.75" hidden="false" customHeight="true" outlineLevel="0" collapsed="false">
      <c r="D363" s="43"/>
      <c r="G363" s="43"/>
      <c r="J363" s="43"/>
    </row>
    <row r="364" customFormat="false" ht="12.75" hidden="false" customHeight="true" outlineLevel="0" collapsed="false">
      <c r="D364" s="43"/>
      <c r="G364" s="43"/>
      <c r="J364" s="43"/>
    </row>
    <row r="365" customFormat="false" ht="12.75" hidden="false" customHeight="true" outlineLevel="0" collapsed="false">
      <c r="D365" s="43"/>
      <c r="G365" s="43"/>
      <c r="J365" s="43"/>
    </row>
    <row r="366" customFormat="false" ht="12.75" hidden="false" customHeight="true" outlineLevel="0" collapsed="false">
      <c r="D366" s="43"/>
      <c r="G366" s="43"/>
      <c r="J366" s="43"/>
    </row>
    <row r="367" customFormat="false" ht="12.75" hidden="false" customHeight="true" outlineLevel="0" collapsed="false">
      <c r="D367" s="43"/>
      <c r="G367" s="43"/>
      <c r="J367" s="43"/>
    </row>
    <row r="368" customFormat="false" ht="12.75" hidden="false" customHeight="true" outlineLevel="0" collapsed="false">
      <c r="D368" s="43"/>
      <c r="G368" s="43"/>
      <c r="J368" s="43"/>
    </row>
    <row r="369" customFormat="false" ht="12.75" hidden="false" customHeight="true" outlineLevel="0" collapsed="false">
      <c r="D369" s="43"/>
      <c r="G369" s="43"/>
      <c r="J369" s="43"/>
    </row>
    <row r="370" customFormat="false" ht="12.75" hidden="false" customHeight="true" outlineLevel="0" collapsed="false">
      <c r="D370" s="43"/>
      <c r="G370" s="43"/>
      <c r="J370" s="43"/>
    </row>
    <row r="371" customFormat="false" ht="12.75" hidden="false" customHeight="true" outlineLevel="0" collapsed="false">
      <c r="D371" s="43"/>
      <c r="G371" s="43"/>
      <c r="J371" s="43"/>
    </row>
    <row r="372" customFormat="false" ht="12.75" hidden="false" customHeight="true" outlineLevel="0" collapsed="false">
      <c r="D372" s="43"/>
      <c r="G372" s="43"/>
      <c r="J372" s="43"/>
    </row>
    <row r="373" customFormat="false" ht="12.75" hidden="false" customHeight="true" outlineLevel="0" collapsed="false">
      <c r="D373" s="43"/>
      <c r="G373" s="43"/>
      <c r="J373" s="43"/>
    </row>
    <row r="374" customFormat="false" ht="12.75" hidden="false" customHeight="true" outlineLevel="0" collapsed="false">
      <c r="D374" s="43"/>
      <c r="G374" s="43"/>
      <c r="J374" s="43"/>
    </row>
    <row r="375" customFormat="false" ht="12.75" hidden="false" customHeight="true" outlineLevel="0" collapsed="false">
      <c r="D375" s="43"/>
      <c r="G375" s="43"/>
      <c r="J375" s="43"/>
    </row>
    <row r="376" customFormat="false" ht="12.75" hidden="false" customHeight="true" outlineLevel="0" collapsed="false">
      <c r="D376" s="43"/>
      <c r="G376" s="43"/>
      <c r="J376" s="43"/>
    </row>
    <row r="377" customFormat="false" ht="12.75" hidden="false" customHeight="true" outlineLevel="0" collapsed="false">
      <c r="D377" s="43"/>
      <c r="G377" s="43"/>
      <c r="J377" s="43"/>
    </row>
    <row r="378" customFormat="false" ht="12.75" hidden="false" customHeight="true" outlineLevel="0" collapsed="false">
      <c r="D378" s="43"/>
      <c r="G378" s="43"/>
      <c r="J378" s="43"/>
    </row>
    <row r="379" customFormat="false" ht="12.75" hidden="false" customHeight="true" outlineLevel="0" collapsed="false">
      <c r="D379" s="43"/>
      <c r="G379" s="43"/>
      <c r="J379" s="43"/>
    </row>
    <row r="380" customFormat="false" ht="12.75" hidden="false" customHeight="true" outlineLevel="0" collapsed="false">
      <c r="D380" s="43"/>
      <c r="G380" s="43"/>
      <c r="J380" s="43"/>
    </row>
    <row r="381" customFormat="false" ht="12.75" hidden="false" customHeight="true" outlineLevel="0" collapsed="false">
      <c r="D381" s="43"/>
      <c r="G381" s="43"/>
      <c r="J381" s="43"/>
    </row>
    <row r="382" customFormat="false" ht="12.75" hidden="false" customHeight="true" outlineLevel="0" collapsed="false">
      <c r="D382" s="43"/>
      <c r="G382" s="43"/>
      <c r="J382" s="43"/>
    </row>
    <row r="383" customFormat="false" ht="12.75" hidden="false" customHeight="true" outlineLevel="0" collapsed="false">
      <c r="D383" s="43"/>
      <c r="G383" s="43"/>
      <c r="J383" s="43"/>
    </row>
    <row r="384" customFormat="false" ht="12.75" hidden="false" customHeight="true" outlineLevel="0" collapsed="false">
      <c r="D384" s="43"/>
      <c r="G384" s="43"/>
      <c r="J384" s="43"/>
    </row>
    <row r="385" customFormat="false" ht="12.75" hidden="false" customHeight="true" outlineLevel="0" collapsed="false">
      <c r="D385" s="43"/>
      <c r="G385" s="43"/>
      <c r="J385" s="43"/>
    </row>
    <row r="386" customFormat="false" ht="12.75" hidden="false" customHeight="true" outlineLevel="0" collapsed="false">
      <c r="D386" s="43"/>
      <c r="G386" s="43"/>
      <c r="J386" s="43"/>
    </row>
    <row r="387" customFormat="false" ht="12.75" hidden="false" customHeight="true" outlineLevel="0" collapsed="false">
      <c r="D387" s="43"/>
      <c r="G387" s="43"/>
      <c r="J387" s="43"/>
    </row>
    <row r="388" customFormat="false" ht="12.75" hidden="false" customHeight="true" outlineLevel="0" collapsed="false">
      <c r="D388" s="43"/>
      <c r="G388" s="43"/>
      <c r="J388" s="43"/>
    </row>
    <row r="389" customFormat="false" ht="12.75" hidden="false" customHeight="true" outlineLevel="0" collapsed="false">
      <c r="D389" s="43"/>
      <c r="G389" s="43"/>
      <c r="J389" s="43"/>
    </row>
    <row r="390" customFormat="false" ht="12.75" hidden="false" customHeight="true" outlineLevel="0" collapsed="false">
      <c r="D390" s="43"/>
      <c r="G390" s="43"/>
      <c r="J390" s="43"/>
    </row>
    <row r="391" customFormat="false" ht="12.75" hidden="false" customHeight="true" outlineLevel="0" collapsed="false">
      <c r="D391" s="43"/>
      <c r="G391" s="43"/>
      <c r="J391" s="43"/>
    </row>
    <row r="392" customFormat="false" ht="12.75" hidden="false" customHeight="true" outlineLevel="0" collapsed="false">
      <c r="D392" s="43"/>
      <c r="G392" s="43"/>
      <c r="J392" s="43"/>
    </row>
    <row r="393" customFormat="false" ht="12.75" hidden="false" customHeight="true" outlineLevel="0" collapsed="false">
      <c r="D393" s="43"/>
      <c r="G393" s="43"/>
      <c r="J393" s="43"/>
    </row>
    <row r="394" customFormat="false" ht="12.75" hidden="false" customHeight="true" outlineLevel="0" collapsed="false">
      <c r="D394" s="43"/>
      <c r="G394" s="43"/>
      <c r="J394" s="43"/>
    </row>
    <row r="395" customFormat="false" ht="12.75" hidden="false" customHeight="true" outlineLevel="0" collapsed="false">
      <c r="D395" s="43"/>
      <c r="G395" s="43"/>
      <c r="J395" s="43"/>
    </row>
    <row r="396" customFormat="false" ht="12.75" hidden="false" customHeight="true" outlineLevel="0" collapsed="false">
      <c r="D396" s="43"/>
      <c r="G396" s="43"/>
      <c r="J396" s="43"/>
    </row>
    <row r="397" customFormat="false" ht="12.75" hidden="false" customHeight="true" outlineLevel="0" collapsed="false">
      <c r="D397" s="43"/>
      <c r="G397" s="43"/>
      <c r="J397" s="43"/>
    </row>
    <row r="398" customFormat="false" ht="12.75" hidden="false" customHeight="true" outlineLevel="0" collapsed="false">
      <c r="D398" s="43"/>
      <c r="G398" s="43"/>
      <c r="J398" s="43"/>
    </row>
    <row r="399" customFormat="false" ht="12.75" hidden="false" customHeight="true" outlineLevel="0" collapsed="false">
      <c r="D399" s="43"/>
      <c r="G399" s="43"/>
      <c r="J399" s="43"/>
    </row>
    <row r="400" customFormat="false" ht="12.75" hidden="false" customHeight="true" outlineLevel="0" collapsed="false">
      <c r="D400" s="43"/>
      <c r="G400" s="43"/>
      <c r="J400" s="43"/>
    </row>
    <row r="401" customFormat="false" ht="12.75" hidden="false" customHeight="true" outlineLevel="0" collapsed="false">
      <c r="D401" s="43"/>
      <c r="G401" s="43"/>
      <c r="J401" s="43"/>
    </row>
    <row r="402" customFormat="false" ht="12.75" hidden="false" customHeight="true" outlineLevel="0" collapsed="false">
      <c r="D402" s="43"/>
      <c r="G402" s="43"/>
      <c r="J402" s="43"/>
    </row>
    <row r="403" customFormat="false" ht="12.75" hidden="false" customHeight="true" outlineLevel="0" collapsed="false">
      <c r="D403" s="43"/>
      <c r="G403" s="43"/>
      <c r="J403" s="43"/>
    </row>
    <row r="404" customFormat="false" ht="12.75" hidden="false" customHeight="true" outlineLevel="0" collapsed="false">
      <c r="D404" s="43"/>
      <c r="G404" s="43"/>
      <c r="J404" s="43"/>
    </row>
    <row r="405" customFormat="false" ht="12.75" hidden="false" customHeight="true" outlineLevel="0" collapsed="false">
      <c r="D405" s="43"/>
      <c r="G405" s="43"/>
      <c r="J405" s="43"/>
    </row>
    <row r="406" customFormat="false" ht="12.75" hidden="false" customHeight="true" outlineLevel="0" collapsed="false">
      <c r="D406" s="43"/>
      <c r="G406" s="43"/>
      <c r="J406" s="43"/>
    </row>
    <row r="407" customFormat="false" ht="12.75" hidden="false" customHeight="true" outlineLevel="0" collapsed="false">
      <c r="D407" s="43"/>
      <c r="G407" s="43"/>
      <c r="J407" s="43"/>
    </row>
    <row r="408" customFormat="false" ht="12.75" hidden="false" customHeight="true" outlineLevel="0" collapsed="false">
      <c r="D408" s="43"/>
      <c r="G408" s="43"/>
      <c r="J408" s="43"/>
    </row>
    <row r="409" customFormat="false" ht="12.75" hidden="false" customHeight="true" outlineLevel="0" collapsed="false">
      <c r="D409" s="43"/>
      <c r="G409" s="43"/>
      <c r="J409" s="43"/>
    </row>
    <row r="410" customFormat="false" ht="12.75" hidden="false" customHeight="true" outlineLevel="0" collapsed="false">
      <c r="D410" s="43"/>
      <c r="G410" s="43"/>
      <c r="J410" s="43"/>
    </row>
    <row r="411" customFormat="false" ht="12.75" hidden="false" customHeight="true" outlineLevel="0" collapsed="false">
      <c r="D411" s="43"/>
      <c r="G411" s="43"/>
      <c r="J411" s="43"/>
    </row>
    <row r="412" customFormat="false" ht="12.75" hidden="false" customHeight="true" outlineLevel="0" collapsed="false">
      <c r="D412" s="43"/>
      <c r="G412" s="43"/>
      <c r="J412" s="43"/>
    </row>
    <row r="413" customFormat="false" ht="12.75" hidden="false" customHeight="true" outlineLevel="0" collapsed="false">
      <c r="D413" s="43"/>
      <c r="G413" s="43"/>
      <c r="J413" s="43"/>
    </row>
    <row r="414" customFormat="false" ht="12.75" hidden="false" customHeight="true" outlineLevel="0" collapsed="false">
      <c r="D414" s="43"/>
      <c r="G414" s="43"/>
      <c r="J414" s="43"/>
    </row>
    <row r="415" customFormat="false" ht="12.75" hidden="false" customHeight="true" outlineLevel="0" collapsed="false">
      <c r="D415" s="43"/>
      <c r="G415" s="43"/>
      <c r="J415" s="43"/>
    </row>
    <row r="416" customFormat="false" ht="12.75" hidden="false" customHeight="true" outlineLevel="0" collapsed="false">
      <c r="D416" s="43"/>
      <c r="G416" s="43"/>
      <c r="J416" s="43"/>
    </row>
    <row r="417" customFormat="false" ht="12.75" hidden="false" customHeight="true" outlineLevel="0" collapsed="false">
      <c r="D417" s="43"/>
      <c r="G417" s="43"/>
      <c r="J417" s="43"/>
    </row>
    <row r="418" customFormat="false" ht="12.75" hidden="false" customHeight="true" outlineLevel="0" collapsed="false">
      <c r="D418" s="43"/>
      <c r="G418" s="43"/>
      <c r="J418" s="43"/>
    </row>
    <row r="419" customFormat="false" ht="12.75" hidden="false" customHeight="true" outlineLevel="0" collapsed="false">
      <c r="D419" s="43"/>
      <c r="G419" s="43"/>
      <c r="J419" s="43"/>
    </row>
    <row r="420" customFormat="false" ht="12.75" hidden="false" customHeight="true" outlineLevel="0" collapsed="false">
      <c r="D420" s="43"/>
      <c r="G420" s="43"/>
      <c r="J420" s="43"/>
    </row>
    <row r="421" customFormat="false" ht="12.75" hidden="false" customHeight="true" outlineLevel="0" collapsed="false">
      <c r="D421" s="43"/>
      <c r="G421" s="43"/>
      <c r="J421" s="43"/>
    </row>
    <row r="422" customFormat="false" ht="12.75" hidden="false" customHeight="true" outlineLevel="0" collapsed="false">
      <c r="D422" s="43"/>
      <c r="G422" s="43"/>
      <c r="J422" s="43"/>
    </row>
    <row r="423" customFormat="false" ht="12.75" hidden="false" customHeight="true" outlineLevel="0" collapsed="false">
      <c r="D423" s="43"/>
      <c r="G423" s="43"/>
      <c r="J423" s="43"/>
    </row>
    <row r="424" customFormat="false" ht="12.75" hidden="false" customHeight="true" outlineLevel="0" collapsed="false">
      <c r="D424" s="43"/>
      <c r="G424" s="43"/>
      <c r="J424" s="43"/>
    </row>
    <row r="425" customFormat="false" ht="12.75" hidden="false" customHeight="true" outlineLevel="0" collapsed="false">
      <c r="D425" s="43"/>
      <c r="G425" s="43"/>
      <c r="J425" s="43"/>
    </row>
    <row r="426" customFormat="false" ht="12.75" hidden="false" customHeight="true" outlineLevel="0" collapsed="false">
      <c r="D426" s="43"/>
      <c r="G426" s="43"/>
      <c r="J426" s="43"/>
    </row>
    <row r="427" customFormat="false" ht="12.75" hidden="false" customHeight="true" outlineLevel="0" collapsed="false">
      <c r="D427" s="43"/>
      <c r="G427" s="43"/>
      <c r="J427" s="43"/>
    </row>
    <row r="428" customFormat="false" ht="12.75" hidden="false" customHeight="true" outlineLevel="0" collapsed="false">
      <c r="D428" s="43"/>
      <c r="G428" s="43"/>
      <c r="J428" s="43"/>
    </row>
    <row r="429" customFormat="false" ht="12.75" hidden="false" customHeight="true" outlineLevel="0" collapsed="false">
      <c r="D429" s="43"/>
      <c r="G429" s="43"/>
      <c r="J429" s="43"/>
    </row>
    <row r="430" customFormat="false" ht="12.75" hidden="false" customHeight="true" outlineLevel="0" collapsed="false">
      <c r="D430" s="43"/>
      <c r="G430" s="43"/>
      <c r="J430" s="43"/>
    </row>
    <row r="431" customFormat="false" ht="12.75" hidden="false" customHeight="true" outlineLevel="0" collapsed="false">
      <c r="D431" s="43"/>
      <c r="G431" s="43"/>
      <c r="J431" s="43"/>
    </row>
    <row r="432" customFormat="false" ht="12.75" hidden="false" customHeight="true" outlineLevel="0" collapsed="false">
      <c r="D432" s="43"/>
      <c r="G432" s="43"/>
      <c r="J432" s="43"/>
    </row>
    <row r="433" customFormat="false" ht="12.75" hidden="false" customHeight="true" outlineLevel="0" collapsed="false">
      <c r="D433" s="43"/>
      <c r="G433" s="43"/>
      <c r="J433" s="43"/>
    </row>
    <row r="434" customFormat="false" ht="12.75" hidden="false" customHeight="true" outlineLevel="0" collapsed="false">
      <c r="D434" s="43"/>
      <c r="G434" s="43"/>
      <c r="J434" s="43"/>
    </row>
    <row r="435" customFormat="false" ht="12.75" hidden="false" customHeight="true" outlineLevel="0" collapsed="false">
      <c r="D435" s="43"/>
      <c r="G435" s="43"/>
      <c r="J435" s="43"/>
    </row>
    <row r="436" customFormat="false" ht="12.75" hidden="false" customHeight="true" outlineLevel="0" collapsed="false">
      <c r="D436" s="43"/>
      <c r="G436" s="43"/>
      <c r="J436" s="43"/>
    </row>
    <row r="437" customFormat="false" ht="12.75" hidden="false" customHeight="true" outlineLevel="0" collapsed="false">
      <c r="D437" s="43"/>
      <c r="G437" s="43"/>
      <c r="J437" s="43"/>
    </row>
    <row r="438" customFormat="false" ht="12.75" hidden="false" customHeight="true" outlineLevel="0" collapsed="false">
      <c r="D438" s="43"/>
      <c r="G438" s="43"/>
      <c r="J438" s="43"/>
    </row>
    <row r="439" customFormat="false" ht="12.75" hidden="false" customHeight="true" outlineLevel="0" collapsed="false">
      <c r="D439" s="43"/>
      <c r="G439" s="43"/>
      <c r="J439" s="43"/>
    </row>
    <row r="440" customFormat="false" ht="12.75" hidden="false" customHeight="true" outlineLevel="0" collapsed="false">
      <c r="D440" s="43"/>
      <c r="G440" s="43"/>
      <c r="J440" s="43"/>
    </row>
    <row r="441" customFormat="false" ht="12.75" hidden="false" customHeight="true" outlineLevel="0" collapsed="false">
      <c r="D441" s="43"/>
      <c r="G441" s="43"/>
      <c r="J441" s="43"/>
    </row>
    <row r="442" customFormat="false" ht="12.75" hidden="false" customHeight="true" outlineLevel="0" collapsed="false">
      <c r="D442" s="43"/>
      <c r="G442" s="43"/>
      <c r="J442" s="43"/>
    </row>
    <row r="443" customFormat="false" ht="12.75" hidden="false" customHeight="true" outlineLevel="0" collapsed="false">
      <c r="D443" s="43"/>
      <c r="G443" s="43"/>
      <c r="J443" s="43"/>
    </row>
    <row r="444" customFormat="false" ht="12.75" hidden="false" customHeight="true" outlineLevel="0" collapsed="false">
      <c r="D444" s="43"/>
      <c r="G444" s="43"/>
      <c r="J444" s="43"/>
    </row>
    <row r="445" customFormat="false" ht="12.75" hidden="false" customHeight="true" outlineLevel="0" collapsed="false">
      <c r="D445" s="43"/>
      <c r="G445" s="43"/>
      <c r="J445" s="43"/>
    </row>
    <row r="446" customFormat="false" ht="12.75" hidden="false" customHeight="true" outlineLevel="0" collapsed="false">
      <c r="D446" s="43"/>
      <c r="G446" s="43"/>
      <c r="J446" s="43"/>
    </row>
    <row r="447" customFormat="false" ht="12.75" hidden="false" customHeight="true" outlineLevel="0" collapsed="false">
      <c r="D447" s="43"/>
      <c r="G447" s="43"/>
      <c r="J447" s="43"/>
    </row>
    <row r="448" customFormat="false" ht="12.75" hidden="false" customHeight="true" outlineLevel="0" collapsed="false">
      <c r="D448" s="43"/>
      <c r="G448" s="43"/>
      <c r="J448" s="43"/>
    </row>
    <row r="449" customFormat="false" ht="12.75" hidden="false" customHeight="true" outlineLevel="0" collapsed="false">
      <c r="D449" s="43"/>
      <c r="G449" s="43"/>
      <c r="J449" s="43"/>
    </row>
    <row r="450" customFormat="false" ht="12.75" hidden="false" customHeight="true" outlineLevel="0" collapsed="false">
      <c r="D450" s="43"/>
      <c r="G450" s="43"/>
      <c r="J450" s="43"/>
    </row>
    <row r="451" customFormat="false" ht="12.75" hidden="false" customHeight="true" outlineLevel="0" collapsed="false">
      <c r="D451" s="43"/>
      <c r="G451" s="43"/>
      <c r="J451" s="43"/>
    </row>
    <row r="452" customFormat="false" ht="12.75" hidden="false" customHeight="true" outlineLevel="0" collapsed="false">
      <c r="D452" s="43"/>
      <c r="G452" s="43"/>
      <c r="J452" s="43"/>
    </row>
    <row r="453" customFormat="false" ht="12.75" hidden="false" customHeight="true" outlineLevel="0" collapsed="false">
      <c r="D453" s="43"/>
      <c r="G453" s="43"/>
      <c r="J453" s="43"/>
    </row>
    <row r="454" customFormat="false" ht="12.75" hidden="false" customHeight="true" outlineLevel="0" collapsed="false">
      <c r="D454" s="43"/>
      <c r="G454" s="43"/>
      <c r="J454" s="43"/>
    </row>
    <row r="455" customFormat="false" ht="12.75" hidden="false" customHeight="true" outlineLevel="0" collapsed="false">
      <c r="D455" s="43"/>
      <c r="G455" s="43"/>
      <c r="J455" s="43"/>
    </row>
    <row r="456" customFormat="false" ht="12.75" hidden="false" customHeight="true" outlineLevel="0" collapsed="false">
      <c r="D456" s="43"/>
      <c r="G456" s="43"/>
      <c r="J456" s="43"/>
    </row>
    <row r="457" customFormat="false" ht="12.75" hidden="false" customHeight="true" outlineLevel="0" collapsed="false">
      <c r="D457" s="43"/>
      <c r="G457" s="43"/>
      <c r="J457" s="43"/>
    </row>
    <row r="458" customFormat="false" ht="12.75" hidden="false" customHeight="true" outlineLevel="0" collapsed="false">
      <c r="D458" s="43"/>
      <c r="G458" s="43"/>
      <c r="J458" s="43"/>
    </row>
    <row r="459" customFormat="false" ht="12.75" hidden="false" customHeight="true" outlineLevel="0" collapsed="false">
      <c r="D459" s="43"/>
      <c r="G459" s="43"/>
      <c r="J459" s="43"/>
    </row>
    <row r="460" customFormat="false" ht="12.75" hidden="false" customHeight="true" outlineLevel="0" collapsed="false">
      <c r="D460" s="43"/>
      <c r="G460" s="43"/>
      <c r="J460" s="43"/>
    </row>
    <row r="461" customFormat="false" ht="12.75" hidden="false" customHeight="true" outlineLevel="0" collapsed="false">
      <c r="D461" s="43"/>
      <c r="G461" s="43"/>
      <c r="J461" s="43"/>
    </row>
    <row r="462" customFormat="false" ht="12.75" hidden="false" customHeight="true" outlineLevel="0" collapsed="false">
      <c r="D462" s="43"/>
      <c r="G462" s="43"/>
      <c r="J462" s="43"/>
    </row>
    <row r="463" customFormat="false" ht="12.75" hidden="false" customHeight="true" outlineLevel="0" collapsed="false">
      <c r="D463" s="43"/>
      <c r="G463" s="43"/>
      <c r="J463" s="43"/>
    </row>
    <row r="464" customFormat="false" ht="12.75" hidden="false" customHeight="true" outlineLevel="0" collapsed="false">
      <c r="D464" s="43"/>
      <c r="G464" s="43"/>
      <c r="J464" s="43"/>
    </row>
    <row r="465" customFormat="false" ht="12.75" hidden="false" customHeight="true" outlineLevel="0" collapsed="false">
      <c r="D465" s="43"/>
      <c r="G465" s="43"/>
      <c r="J465" s="43"/>
    </row>
    <row r="466" customFormat="false" ht="12.75" hidden="false" customHeight="true" outlineLevel="0" collapsed="false">
      <c r="D466" s="43"/>
      <c r="G466" s="43"/>
      <c r="J466" s="43"/>
    </row>
    <row r="467" customFormat="false" ht="12.75" hidden="false" customHeight="true" outlineLevel="0" collapsed="false">
      <c r="D467" s="43"/>
      <c r="G467" s="43"/>
      <c r="J467" s="43"/>
    </row>
    <row r="468" customFormat="false" ht="12.75" hidden="false" customHeight="true" outlineLevel="0" collapsed="false">
      <c r="D468" s="43"/>
      <c r="G468" s="43"/>
      <c r="J468" s="43"/>
    </row>
    <row r="469" customFormat="false" ht="12.75" hidden="false" customHeight="true" outlineLevel="0" collapsed="false">
      <c r="D469" s="43"/>
      <c r="G469" s="43"/>
      <c r="J469" s="43"/>
    </row>
    <row r="470" customFormat="false" ht="12.75" hidden="false" customHeight="true" outlineLevel="0" collapsed="false">
      <c r="D470" s="43"/>
      <c r="G470" s="43"/>
      <c r="J470" s="43"/>
    </row>
    <row r="471" customFormat="false" ht="12.75" hidden="false" customHeight="true" outlineLevel="0" collapsed="false">
      <c r="D471" s="43"/>
      <c r="G471" s="43"/>
      <c r="J471" s="43"/>
    </row>
    <row r="472" customFormat="false" ht="12.75" hidden="false" customHeight="true" outlineLevel="0" collapsed="false">
      <c r="D472" s="43"/>
      <c r="G472" s="43"/>
      <c r="J472" s="43"/>
    </row>
    <row r="473" customFormat="false" ht="12.75" hidden="false" customHeight="true" outlineLevel="0" collapsed="false">
      <c r="D473" s="43"/>
      <c r="G473" s="43"/>
      <c r="J473" s="43"/>
    </row>
    <row r="474" customFormat="false" ht="12.75" hidden="false" customHeight="true" outlineLevel="0" collapsed="false">
      <c r="D474" s="43"/>
      <c r="G474" s="43"/>
      <c r="J474" s="43"/>
    </row>
    <row r="475" customFormat="false" ht="12.75" hidden="false" customHeight="true" outlineLevel="0" collapsed="false">
      <c r="D475" s="43"/>
      <c r="G475" s="43"/>
      <c r="J475" s="43"/>
    </row>
    <row r="476" customFormat="false" ht="12.75" hidden="false" customHeight="true" outlineLevel="0" collapsed="false">
      <c r="D476" s="43"/>
      <c r="G476" s="43"/>
      <c r="J476" s="43"/>
    </row>
    <row r="477" customFormat="false" ht="12.75" hidden="false" customHeight="true" outlineLevel="0" collapsed="false">
      <c r="D477" s="43"/>
      <c r="G477" s="43"/>
      <c r="J477" s="43"/>
    </row>
    <row r="478" customFormat="false" ht="12.75" hidden="false" customHeight="true" outlineLevel="0" collapsed="false">
      <c r="D478" s="43"/>
      <c r="G478" s="43"/>
      <c r="J478" s="43"/>
    </row>
    <row r="479" customFormat="false" ht="12.75" hidden="false" customHeight="true" outlineLevel="0" collapsed="false">
      <c r="D479" s="43"/>
      <c r="G479" s="43"/>
      <c r="J479" s="43"/>
    </row>
    <row r="480" customFormat="false" ht="12.75" hidden="false" customHeight="true" outlineLevel="0" collapsed="false">
      <c r="D480" s="43"/>
      <c r="G480" s="43"/>
      <c r="J480" s="43"/>
    </row>
    <row r="481" customFormat="false" ht="12.75" hidden="false" customHeight="true" outlineLevel="0" collapsed="false">
      <c r="D481" s="43"/>
      <c r="G481" s="43"/>
      <c r="J481" s="43"/>
    </row>
    <row r="482" customFormat="false" ht="12.75" hidden="false" customHeight="true" outlineLevel="0" collapsed="false">
      <c r="D482" s="43"/>
      <c r="G482" s="43"/>
      <c r="J482" s="43"/>
    </row>
    <row r="483" customFormat="false" ht="12.75" hidden="false" customHeight="true" outlineLevel="0" collapsed="false">
      <c r="D483" s="43"/>
      <c r="G483" s="43"/>
      <c r="J483" s="43"/>
    </row>
    <row r="484" customFormat="false" ht="12.75" hidden="false" customHeight="true" outlineLevel="0" collapsed="false">
      <c r="D484" s="43"/>
      <c r="G484" s="43"/>
      <c r="J484" s="43"/>
    </row>
    <row r="485" customFormat="false" ht="12.75" hidden="false" customHeight="true" outlineLevel="0" collapsed="false">
      <c r="D485" s="43"/>
      <c r="G485" s="43"/>
      <c r="J485" s="43"/>
    </row>
    <row r="486" customFormat="false" ht="12.75" hidden="false" customHeight="true" outlineLevel="0" collapsed="false">
      <c r="D486" s="43"/>
      <c r="G486" s="43"/>
      <c r="J486" s="43"/>
    </row>
    <row r="487" customFormat="false" ht="12.75" hidden="false" customHeight="true" outlineLevel="0" collapsed="false">
      <c r="D487" s="43"/>
      <c r="G487" s="43"/>
      <c r="J487" s="43"/>
    </row>
    <row r="488" customFormat="false" ht="12.75" hidden="false" customHeight="true" outlineLevel="0" collapsed="false">
      <c r="D488" s="43"/>
      <c r="G488" s="43"/>
      <c r="J488" s="43"/>
    </row>
    <row r="489" customFormat="false" ht="12.75" hidden="false" customHeight="true" outlineLevel="0" collapsed="false">
      <c r="D489" s="43"/>
      <c r="G489" s="43"/>
      <c r="J489" s="43"/>
    </row>
    <row r="490" customFormat="false" ht="12.75" hidden="false" customHeight="true" outlineLevel="0" collapsed="false">
      <c r="D490" s="43"/>
      <c r="G490" s="43"/>
      <c r="J490" s="43"/>
    </row>
    <row r="491" customFormat="false" ht="12.75" hidden="false" customHeight="true" outlineLevel="0" collapsed="false">
      <c r="D491" s="43"/>
      <c r="G491" s="43"/>
      <c r="J491" s="43"/>
    </row>
    <row r="492" customFormat="false" ht="12.75" hidden="false" customHeight="true" outlineLevel="0" collapsed="false">
      <c r="D492" s="43"/>
      <c r="G492" s="43"/>
      <c r="J492" s="43"/>
    </row>
    <row r="493" customFormat="false" ht="12.75" hidden="false" customHeight="true" outlineLevel="0" collapsed="false">
      <c r="D493" s="43"/>
      <c r="G493" s="43"/>
      <c r="J493" s="43"/>
    </row>
    <row r="494" customFormat="false" ht="12.75" hidden="false" customHeight="true" outlineLevel="0" collapsed="false">
      <c r="D494" s="43"/>
      <c r="G494" s="43"/>
      <c r="J494" s="43"/>
    </row>
    <row r="495" customFormat="false" ht="12.75" hidden="false" customHeight="true" outlineLevel="0" collapsed="false">
      <c r="D495" s="43"/>
      <c r="G495" s="43"/>
      <c r="J495" s="43"/>
    </row>
    <row r="496" customFormat="false" ht="12.75" hidden="false" customHeight="true" outlineLevel="0" collapsed="false">
      <c r="D496" s="43"/>
      <c r="G496" s="43"/>
      <c r="J496" s="43"/>
    </row>
    <row r="497" customFormat="false" ht="12.75" hidden="false" customHeight="true" outlineLevel="0" collapsed="false">
      <c r="D497" s="43"/>
      <c r="G497" s="43"/>
      <c r="J497" s="43"/>
    </row>
    <row r="498" customFormat="false" ht="12.75" hidden="false" customHeight="true" outlineLevel="0" collapsed="false">
      <c r="D498" s="43"/>
      <c r="G498" s="43"/>
      <c r="J498" s="43"/>
    </row>
    <row r="499" customFormat="false" ht="12.75" hidden="false" customHeight="true" outlineLevel="0" collapsed="false">
      <c r="D499" s="43"/>
      <c r="G499" s="43"/>
      <c r="J499" s="43"/>
    </row>
    <row r="500" customFormat="false" ht="12.75" hidden="false" customHeight="true" outlineLevel="0" collapsed="false">
      <c r="D500" s="43"/>
      <c r="G500" s="43"/>
      <c r="J500" s="43"/>
    </row>
    <row r="501" customFormat="false" ht="12.75" hidden="false" customHeight="true" outlineLevel="0" collapsed="false">
      <c r="D501" s="43"/>
      <c r="G501" s="43"/>
      <c r="J501" s="43"/>
    </row>
    <row r="502" customFormat="false" ht="12.75" hidden="false" customHeight="true" outlineLevel="0" collapsed="false">
      <c r="D502" s="43"/>
      <c r="G502" s="43"/>
      <c r="J502" s="43"/>
    </row>
    <row r="503" customFormat="false" ht="12.75" hidden="false" customHeight="true" outlineLevel="0" collapsed="false">
      <c r="D503" s="43"/>
      <c r="G503" s="43"/>
      <c r="J503" s="43"/>
    </row>
    <row r="504" customFormat="false" ht="12.75" hidden="false" customHeight="true" outlineLevel="0" collapsed="false">
      <c r="D504" s="43"/>
      <c r="G504" s="43"/>
      <c r="J504" s="43"/>
    </row>
    <row r="505" customFormat="false" ht="12.75" hidden="false" customHeight="true" outlineLevel="0" collapsed="false">
      <c r="D505" s="43"/>
      <c r="G505" s="43"/>
      <c r="J505" s="43"/>
    </row>
    <row r="506" customFormat="false" ht="12.75" hidden="false" customHeight="true" outlineLevel="0" collapsed="false">
      <c r="D506" s="43"/>
      <c r="G506" s="43"/>
      <c r="J506" s="43"/>
    </row>
    <row r="507" customFormat="false" ht="12.75" hidden="false" customHeight="true" outlineLevel="0" collapsed="false">
      <c r="D507" s="43"/>
      <c r="G507" s="43"/>
      <c r="J507" s="43"/>
    </row>
    <row r="508" customFormat="false" ht="12.75" hidden="false" customHeight="true" outlineLevel="0" collapsed="false">
      <c r="D508" s="43"/>
      <c r="G508" s="43"/>
      <c r="J508" s="43"/>
    </row>
    <row r="509" customFormat="false" ht="12.75" hidden="false" customHeight="true" outlineLevel="0" collapsed="false">
      <c r="D509" s="43"/>
      <c r="G509" s="43"/>
      <c r="J509" s="43"/>
    </row>
    <row r="510" customFormat="false" ht="12.75" hidden="false" customHeight="true" outlineLevel="0" collapsed="false">
      <c r="D510" s="43"/>
      <c r="G510" s="43"/>
      <c r="J510" s="43"/>
    </row>
    <row r="511" customFormat="false" ht="12.75" hidden="false" customHeight="true" outlineLevel="0" collapsed="false">
      <c r="D511" s="43"/>
      <c r="G511" s="43"/>
      <c r="J511" s="43"/>
    </row>
    <row r="512" customFormat="false" ht="12.75" hidden="false" customHeight="true" outlineLevel="0" collapsed="false">
      <c r="D512" s="43"/>
      <c r="G512" s="43"/>
      <c r="J512" s="43"/>
    </row>
    <row r="513" customFormat="false" ht="12.75" hidden="false" customHeight="true" outlineLevel="0" collapsed="false">
      <c r="D513" s="43"/>
      <c r="G513" s="43"/>
      <c r="J513" s="43"/>
    </row>
    <row r="514" customFormat="false" ht="12.75" hidden="false" customHeight="true" outlineLevel="0" collapsed="false">
      <c r="D514" s="43"/>
      <c r="G514" s="43"/>
      <c r="J514" s="43"/>
    </row>
    <row r="515" customFormat="false" ht="12.75" hidden="false" customHeight="true" outlineLevel="0" collapsed="false">
      <c r="D515" s="43"/>
      <c r="G515" s="43"/>
      <c r="J515" s="43"/>
    </row>
    <row r="516" customFormat="false" ht="12.75" hidden="false" customHeight="true" outlineLevel="0" collapsed="false">
      <c r="D516" s="43"/>
      <c r="G516" s="43"/>
      <c r="J516" s="43"/>
    </row>
    <row r="517" customFormat="false" ht="12.75" hidden="false" customHeight="true" outlineLevel="0" collapsed="false">
      <c r="D517" s="43"/>
      <c r="G517" s="43"/>
      <c r="J517" s="43"/>
    </row>
    <row r="518" customFormat="false" ht="12.75" hidden="false" customHeight="true" outlineLevel="0" collapsed="false">
      <c r="D518" s="43"/>
      <c r="G518" s="43"/>
      <c r="J518" s="43"/>
    </row>
    <row r="519" customFormat="false" ht="12.75" hidden="false" customHeight="true" outlineLevel="0" collapsed="false">
      <c r="D519" s="43"/>
      <c r="G519" s="43"/>
      <c r="J519" s="43"/>
    </row>
    <row r="520" customFormat="false" ht="12.75" hidden="false" customHeight="true" outlineLevel="0" collapsed="false">
      <c r="D520" s="43"/>
      <c r="G520" s="43"/>
      <c r="J520" s="43"/>
    </row>
    <row r="521" customFormat="false" ht="12.75" hidden="false" customHeight="true" outlineLevel="0" collapsed="false">
      <c r="D521" s="43"/>
      <c r="G521" s="43"/>
      <c r="J521" s="43"/>
    </row>
    <row r="522" customFormat="false" ht="12.75" hidden="false" customHeight="true" outlineLevel="0" collapsed="false">
      <c r="D522" s="43"/>
      <c r="G522" s="43"/>
      <c r="J522" s="43"/>
    </row>
    <row r="523" customFormat="false" ht="12.75" hidden="false" customHeight="true" outlineLevel="0" collapsed="false">
      <c r="D523" s="43"/>
      <c r="G523" s="43"/>
      <c r="J523" s="43"/>
    </row>
    <row r="524" customFormat="false" ht="12.75" hidden="false" customHeight="true" outlineLevel="0" collapsed="false">
      <c r="D524" s="43"/>
      <c r="G524" s="43"/>
      <c r="J524" s="43"/>
    </row>
    <row r="525" customFormat="false" ht="12.75" hidden="false" customHeight="true" outlineLevel="0" collapsed="false">
      <c r="D525" s="43"/>
      <c r="G525" s="43"/>
      <c r="J525" s="43"/>
    </row>
    <row r="526" customFormat="false" ht="12.75" hidden="false" customHeight="true" outlineLevel="0" collapsed="false">
      <c r="D526" s="43"/>
      <c r="G526" s="43"/>
      <c r="J526" s="43"/>
    </row>
    <row r="527" customFormat="false" ht="12.75" hidden="false" customHeight="true" outlineLevel="0" collapsed="false">
      <c r="D527" s="43"/>
      <c r="G527" s="43"/>
      <c r="J527" s="43"/>
    </row>
    <row r="528" customFormat="false" ht="12.75" hidden="false" customHeight="true" outlineLevel="0" collapsed="false">
      <c r="D528" s="43"/>
      <c r="G528" s="43"/>
      <c r="J528" s="43"/>
    </row>
    <row r="529" customFormat="false" ht="12.75" hidden="false" customHeight="true" outlineLevel="0" collapsed="false">
      <c r="D529" s="43"/>
      <c r="G529" s="43"/>
      <c r="J529" s="43"/>
    </row>
    <row r="530" customFormat="false" ht="12.75" hidden="false" customHeight="true" outlineLevel="0" collapsed="false">
      <c r="D530" s="43"/>
      <c r="G530" s="43"/>
      <c r="J530" s="43"/>
    </row>
    <row r="531" customFormat="false" ht="12.75" hidden="false" customHeight="true" outlineLevel="0" collapsed="false">
      <c r="D531" s="43"/>
      <c r="G531" s="43"/>
      <c r="J531" s="43"/>
    </row>
    <row r="532" customFormat="false" ht="12.75" hidden="false" customHeight="true" outlineLevel="0" collapsed="false">
      <c r="D532" s="43"/>
      <c r="G532" s="43"/>
      <c r="J532" s="43"/>
    </row>
    <row r="533" customFormat="false" ht="12.75" hidden="false" customHeight="true" outlineLevel="0" collapsed="false">
      <c r="D533" s="43"/>
      <c r="G533" s="43"/>
      <c r="J533" s="43"/>
    </row>
    <row r="534" customFormat="false" ht="12.75" hidden="false" customHeight="true" outlineLevel="0" collapsed="false">
      <c r="D534" s="43"/>
      <c r="G534" s="43"/>
      <c r="J534" s="43"/>
    </row>
    <row r="535" customFormat="false" ht="12.75" hidden="false" customHeight="true" outlineLevel="0" collapsed="false">
      <c r="D535" s="43"/>
      <c r="G535" s="43"/>
      <c r="J535" s="43"/>
    </row>
    <row r="536" customFormat="false" ht="12.75" hidden="false" customHeight="true" outlineLevel="0" collapsed="false">
      <c r="D536" s="43"/>
      <c r="G536" s="43"/>
      <c r="J536" s="43"/>
    </row>
    <row r="537" customFormat="false" ht="12.75" hidden="false" customHeight="true" outlineLevel="0" collapsed="false">
      <c r="D537" s="43"/>
      <c r="G537" s="43"/>
      <c r="J537" s="43"/>
    </row>
    <row r="538" customFormat="false" ht="12.75" hidden="false" customHeight="true" outlineLevel="0" collapsed="false">
      <c r="D538" s="43"/>
      <c r="G538" s="43"/>
      <c r="J538" s="43"/>
    </row>
    <row r="539" customFormat="false" ht="12.75" hidden="false" customHeight="true" outlineLevel="0" collapsed="false">
      <c r="D539" s="43"/>
      <c r="G539" s="43"/>
      <c r="J539" s="43"/>
    </row>
    <row r="540" customFormat="false" ht="12.75" hidden="false" customHeight="true" outlineLevel="0" collapsed="false">
      <c r="D540" s="43"/>
      <c r="G540" s="43"/>
      <c r="J540" s="43"/>
    </row>
    <row r="541" customFormat="false" ht="12.75" hidden="false" customHeight="true" outlineLevel="0" collapsed="false">
      <c r="D541" s="43"/>
      <c r="G541" s="43"/>
      <c r="J541" s="43"/>
    </row>
    <row r="542" customFormat="false" ht="12.75" hidden="false" customHeight="true" outlineLevel="0" collapsed="false">
      <c r="D542" s="43"/>
      <c r="G542" s="43"/>
      <c r="J542" s="43"/>
    </row>
    <row r="543" customFormat="false" ht="12.75" hidden="false" customHeight="true" outlineLevel="0" collapsed="false">
      <c r="D543" s="43"/>
      <c r="G543" s="43"/>
      <c r="J543" s="43"/>
    </row>
    <row r="544" customFormat="false" ht="12.75" hidden="false" customHeight="true" outlineLevel="0" collapsed="false">
      <c r="D544" s="43"/>
      <c r="G544" s="43"/>
      <c r="J544" s="43"/>
    </row>
    <row r="545" customFormat="false" ht="12.75" hidden="false" customHeight="true" outlineLevel="0" collapsed="false">
      <c r="D545" s="43"/>
      <c r="G545" s="43"/>
      <c r="J545" s="43"/>
    </row>
    <row r="546" customFormat="false" ht="12.75" hidden="false" customHeight="true" outlineLevel="0" collapsed="false">
      <c r="D546" s="43"/>
      <c r="G546" s="43"/>
      <c r="J546" s="43"/>
    </row>
    <row r="547" customFormat="false" ht="12.75" hidden="false" customHeight="true" outlineLevel="0" collapsed="false">
      <c r="D547" s="43"/>
      <c r="G547" s="43"/>
      <c r="J547" s="43"/>
    </row>
    <row r="548" customFormat="false" ht="12.75" hidden="false" customHeight="true" outlineLevel="0" collapsed="false">
      <c r="D548" s="43"/>
      <c r="G548" s="43"/>
      <c r="J548" s="43"/>
    </row>
    <row r="549" customFormat="false" ht="12.75" hidden="false" customHeight="true" outlineLevel="0" collapsed="false">
      <c r="D549" s="43"/>
      <c r="G549" s="43"/>
      <c r="J549" s="43"/>
    </row>
    <row r="550" customFormat="false" ht="12.75" hidden="false" customHeight="true" outlineLevel="0" collapsed="false">
      <c r="D550" s="43"/>
      <c r="G550" s="43"/>
      <c r="J550" s="43"/>
    </row>
    <row r="551" customFormat="false" ht="12.75" hidden="false" customHeight="true" outlineLevel="0" collapsed="false">
      <c r="D551" s="43"/>
      <c r="G551" s="43"/>
      <c r="J551" s="43"/>
    </row>
    <row r="552" customFormat="false" ht="12.75" hidden="false" customHeight="true" outlineLevel="0" collapsed="false">
      <c r="D552" s="43"/>
      <c r="G552" s="43"/>
      <c r="J552" s="43"/>
    </row>
    <row r="553" customFormat="false" ht="12.75" hidden="false" customHeight="true" outlineLevel="0" collapsed="false">
      <c r="D553" s="43"/>
      <c r="G553" s="43"/>
      <c r="J553" s="43"/>
    </row>
    <row r="554" customFormat="false" ht="12.75" hidden="false" customHeight="true" outlineLevel="0" collapsed="false">
      <c r="D554" s="43"/>
      <c r="G554" s="43"/>
      <c r="J554" s="43"/>
    </row>
    <row r="555" customFormat="false" ht="12.75" hidden="false" customHeight="true" outlineLevel="0" collapsed="false">
      <c r="D555" s="43"/>
      <c r="G555" s="43"/>
      <c r="J555" s="43"/>
    </row>
    <row r="556" customFormat="false" ht="12.75" hidden="false" customHeight="true" outlineLevel="0" collapsed="false">
      <c r="D556" s="43"/>
      <c r="G556" s="43"/>
      <c r="J556" s="43"/>
    </row>
    <row r="557" customFormat="false" ht="12.75" hidden="false" customHeight="true" outlineLevel="0" collapsed="false">
      <c r="D557" s="43"/>
      <c r="G557" s="43"/>
      <c r="J557" s="43"/>
    </row>
    <row r="558" customFormat="false" ht="12.75" hidden="false" customHeight="true" outlineLevel="0" collapsed="false">
      <c r="D558" s="43"/>
      <c r="G558" s="43"/>
      <c r="J558" s="43"/>
    </row>
    <row r="559" customFormat="false" ht="12.75" hidden="false" customHeight="true" outlineLevel="0" collapsed="false">
      <c r="D559" s="43"/>
      <c r="G559" s="43"/>
      <c r="J559" s="43"/>
    </row>
    <row r="560" customFormat="false" ht="12.75" hidden="false" customHeight="true" outlineLevel="0" collapsed="false">
      <c r="D560" s="43"/>
      <c r="G560" s="43"/>
      <c r="J560" s="43"/>
    </row>
    <row r="561" customFormat="false" ht="12.75" hidden="false" customHeight="true" outlineLevel="0" collapsed="false">
      <c r="D561" s="43"/>
      <c r="G561" s="43"/>
      <c r="J561" s="43"/>
    </row>
    <row r="562" customFormat="false" ht="12.75" hidden="false" customHeight="true" outlineLevel="0" collapsed="false">
      <c r="D562" s="43"/>
      <c r="G562" s="43"/>
      <c r="J562" s="43"/>
    </row>
    <row r="563" customFormat="false" ht="12.75" hidden="false" customHeight="true" outlineLevel="0" collapsed="false">
      <c r="D563" s="43"/>
      <c r="G563" s="43"/>
      <c r="J563" s="43"/>
    </row>
    <row r="564" customFormat="false" ht="12.75" hidden="false" customHeight="true" outlineLevel="0" collapsed="false">
      <c r="D564" s="43"/>
      <c r="G564" s="43"/>
      <c r="J564" s="43"/>
    </row>
    <row r="565" customFormat="false" ht="12.75" hidden="false" customHeight="true" outlineLevel="0" collapsed="false">
      <c r="D565" s="43"/>
      <c r="G565" s="43"/>
      <c r="J565" s="43"/>
    </row>
    <row r="566" customFormat="false" ht="12.75" hidden="false" customHeight="true" outlineLevel="0" collapsed="false">
      <c r="D566" s="43"/>
      <c r="G566" s="43"/>
      <c r="J566" s="43"/>
    </row>
    <row r="567" customFormat="false" ht="12.75" hidden="false" customHeight="true" outlineLevel="0" collapsed="false">
      <c r="D567" s="43"/>
      <c r="G567" s="43"/>
      <c r="J567" s="43"/>
    </row>
    <row r="568" customFormat="false" ht="12.75" hidden="false" customHeight="true" outlineLevel="0" collapsed="false">
      <c r="D568" s="43"/>
      <c r="G568" s="43"/>
      <c r="J568" s="43"/>
    </row>
    <row r="569" customFormat="false" ht="12.75" hidden="false" customHeight="true" outlineLevel="0" collapsed="false">
      <c r="D569" s="43"/>
      <c r="G569" s="43"/>
      <c r="J569" s="43"/>
    </row>
    <row r="570" customFormat="false" ht="12.75" hidden="false" customHeight="true" outlineLevel="0" collapsed="false">
      <c r="D570" s="43"/>
      <c r="G570" s="43"/>
      <c r="J570" s="43"/>
    </row>
    <row r="571" customFormat="false" ht="12.75" hidden="false" customHeight="true" outlineLevel="0" collapsed="false">
      <c r="D571" s="43"/>
      <c r="G571" s="43"/>
      <c r="J571" s="43"/>
    </row>
    <row r="572" customFormat="false" ht="12.75" hidden="false" customHeight="true" outlineLevel="0" collapsed="false">
      <c r="D572" s="43"/>
      <c r="G572" s="43"/>
      <c r="J572" s="43"/>
    </row>
    <row r="573" customFormat="false" ht="12.75" hidden="false" customHeight="true" outlineLevel="0" collapsed="false">
      <c r="D573" s="43"/>
      <c r="G573" s="43"/>
      <c r="J573" s="43"/>
    </row>
    <row r="574" customFormat="false" ht="12.75" hidden="false" customHeight="true" outlineLevel="0" collapsed="false">
      <c r="D574" s="43"/>
      <c r="G574" s="43"/>
      <c r="J574" s="43"/>
    </row>
    <row r="575" customFormat="false" ht="12.75" hidden="false" customHeight="true" outlineLevel="0" collapsed="false">
      <c r="D575" s="43"/>
      <c r="G575" s="43"/>
      <c r="J575" s="43"/>
    </row>
    <row r="576" customFormat="false" ht="12.75" hidden="false" customHeight="true" outlineLevel="0" collapsed="false">
      <c r="D576" s="43"/>
      <c r="G576" s="43"/>
      <c r="J576" s="43"/>
    </row>
    <row r="577" customFormat="false" ht="12.75" hidden="false" customHeight="true" outlineLevel="0" collapsed="false">
      <c r="D577" s="43"/>
      <c r="G577" s="43"/>
      <c r="J577" s="43"/>
    </row>
    <row r="578" customFormat="false" ht="12.75" hidden="false" customHeight="true" outlineLevel="0" collapsed="false">
      <c r="D578" s="43"/>
      <c r="G578" s="43"/>
      <c r="J578" s="43"/>
    </row>
    <row r="579" customFormat="false" ht="12.75" hidden="false" customHeight="true" outlineLevel="0" collapsed="false">
      <c r="D579" s="43"/>
      <c r="G579" s="43"/>
      <c r="J579" s="43"/>
    </row>
    <row r="580" customFormat="false" ht="12.75" hidden="false" customHeight="true" outlineLevel="0" collapsed="false">
      <c r="D580" s="43"/>
      <c r="G580" s="43"/>
      <c r="J580" s="43"/>
    </row>
    <row r="581" customFormat="false" ht="12.75" hidden="false" customHeight="true" outlineLevel="0" collapsed="false">
      <c r="D581" s="43"/>
      <c r="G581" s="43"/>
      <c r="J581" s="43"/>
    </row>
    <row r="582" customFormat="false" ht="12.75" hidden="false" customHeight="true" outlineLevel="0" collapsed="false">
      <c r="D582" s="43"/>
      <c r="G582" s="43"/>
      <c r="J582" s="43"/>
    </row>
    <row r="583" customFormat="false" ht="12.75" hidden="false" customHeight="true" outlineLevel="0" collapsed="false">
      <c r="D583" s="43"/>
      <c r="G583" s="43"/>
      <c r="J583" s="43"/>
    </row>
    <row r="584" customFormat="false" ht="12.75" hidden="false" customHeight="true" outlineLevel="0" collapsed="false">
      <c r="D584" s="43"/>
      <c r="G584" s="43"/>
      <c r="J584" s="43"/>
    </row>
    <row r="585" customFormat="false" ht="12.75" hidden="false" customHeight="true" outlineLevel="0" collapsed="false">
      <c r="D585" s="43"/>
      <c r="G585" s="43"/>
      <c r="J585" s="43"/>
    </row>
    <row r="586" customFormat="false" ht="12.75" hidden="false" customHeight="true" outlineLevel="0" collapsed="false">
      <c r="D586" s="43"/>
      <c r="G586" s="43"/>
      <c r="J586" s="43"/>
    </row>
    <row r="587" customFormat="false" ht="12.75" hidden="false" customHeight="true" outlineLevel="0" collapsed="false">
      <c r="D587" s="43"/>
      <c r="G587" s="43"/>
      <c r="J587" s="43"/>
    </row>
    <row r="588" customFormat="false" ht="12.75" hidden="false" customHeight="true" outlineLevel="0" collapsed="false">
      <c r="D588" s="43"/>
      <c r="G588" s="43"/>
      <c r="J588" s="43"/>
    </row>
    <row r="589" customFormat="false" ht="12.75" hidden="false" customHeight="true" outlineLevel="0" collapsed="false">
      <c r="D589" s="43"/>
      <c r="G589" s="43"/>
      <c r="J589" s="43"/>
    </row>
    <row r="590" customFormat="false" ht="12.75" hidden="false" customHeight="true" outlineLevel="0" collapsed="false">
      <c r="D590" s="43"/>
      <c r="G590" s="43"/>
      <c r="J590" s="43"/>
    </row>
    <row r="591" customFormat="false" ht="12.75" hidden="false" customHeight="true" outlineLevel="0" collapsed="false">
      <c r="D591" s="43"/>
      <c r="G591" s="43"/>
      <c r="J591" s="43"/>
    </row>
    <row r="592" customFormat="false" ht="12.75" hidden="false" customHeight="true" outlineLevel="0" collapsed="false">
      <c r="D592" s="43"/>
      <c r="G592" s="43"/>
      <c r="J592" s="43"/>
    </row>
    <row r="593" customFormat="false" ht="12.75" hidden="false" customHeight="true" outlineLevel="0" collapsed="false">
      <c r="D593" s="43"/>
      <c r="G593" s="43"/>
      <c r="J593" s="43"/>
    </row>
    <row r="594" customFormat="false" ht="12.75" hidden="false" customHeight="true" outlineLevel="0" collapsed="false">
      <c r="D594" s="43"/>
      <c r="G594" s="43"/>
      <c r="J594" s="43"/>
    </row>
    <row r="595" customFormat="false" ht="12.75" hidden="false" customHeight="true" outlineLevel="0" collapsed="false">
      <c r="D595" s="43"/>
      <c r="G595" s="43"/>
      <c r="J595" s="43"/>
    </row>
    <row r="596" customFormat="false" ht="12.75" hidden="false" customHeight="true" outlineLevel="0" collapsed="false">
      <c r="D596" s="43"/>
      <c r="G596" s="43"/>
      <c r="J596" s="43"/>
    </row>
    <row r="597" customFormat="false" ht="12.75" hidden="false" customHeight="true" outlineLevel="0" collapsed="false">
      <c r="D597" s="43"/>
      <c r="G597" s="43"/>
      <c r="J597" s="43"/>
    </row>
    <row r="598" customFormat="false" ht="12.75" hidden="false" customHeight="true" outlineLevel="0" collapsed="false">
      <c r="D598" s="43"/>
      <c r="G598" s="43"/>
      <c r="J598" s="43"/>
    </row>
    <row r="599" customFormat="false" ht="12.75" hidden="false" customHeight="true" outlineLevel="0" collapsed="false">
      <c r="D599" s="43"/>
      <c r="G599" s="43"/>
      <c r="J599" s="43"/>
    </row>
    <row r="600" customFormat="false" ht="12.75" hidden="false" customHeight="true" outlineLevel="0" collapsed="false">
      <c r="D600" s="43"/>
      <c r="G600" s="43"/>
      <c r="J600" s="43"/>
    </row>
    <row r="601" customFormat="false" ht="12.75" hidden="false" customHeight="true" outlineLevel="0" collapsed="false">
      <c r="D601" s="43"/>
      <c r="G601" s="43"/>
      <c r="J601" s="43"/>
    </row>
    <row r="602" customFormat="false" ht="12.75" hidden="false" customHeight="true" outlineLevel="0" collapsed="false">
      <c r="D602" s="43"/>
      <c r="G602" s="43"/>
      <c r="J602" s="43"/>
    </row>
    <row r="603" customFormat="false" ht="12.75" hidden="false" customHeight="true" outlineLevel="0" collapsed="false">
      <c r="D603" s="43"/>
      <c r="G603" s="43"/>
      <c r="J603" s="43"/>
    </row>
    <row r="604" customFormat="false" ht="12.75" hidden="false" customHeight="true" outlineLevel="0" collapsed="false">
      <c r="D604" s="43"/>
      <c r="G604" s="43"/>
      <c r="J604" s="43"/>
    </row>
    <row r="605" customFormat="false" ht="12.75" hidden="false" customHeight="true" outlineLevel="0" collapsed="false">
      <c r="D605" s="43"/>
      <c r="G605" s="43"/>
      <c r="J605" s="43"/>
    </row>
    <row r="606" customFormat="false" ht="12.75" hidden="false" customHeight="true" outlineLevel="0" collapsed="false">
      <c r="D606" s="43"/>
      <c r="G606" s="43"/>
      <c r="J606" s="43"/>
    </row>
    <row r="607" customFormat="false" ht="12.75" hidden="false" customHeight="true" outlineLevel="0" collapsed="false">
      <c r="D607" s="43"/>
      <c r="G607" s="43"/>
      <c r="J607" s="43"/>
    </row>
    <row r="608" customFormat="false" ht="12.75" hidden="false" customHeight="true" outlineLevel="0" collapsed="false">
      <c r="D608" s="43"/>
      <c r="G608" s="43"/>
      <c r="J608" s="43"/>
    </row>
    <row r="609" customFormat="false" ht="12.75" hidden="false" customHeight="true" outlineLevel="0" collapsed="false">
      <c r="D609" s="43"/>
      <c r="G609" s="43"/>
      <c r="J609" s="43"/>
    </row>
    <row r="610" customFormat="false" ht="12.75" hidden="false" customHeight="true" outlineLevel="0" collapsed="false">
      <c r="D610" s="43"/>
      <c r="G610" s="43"/>
      <c r="J610" s="43"/>
    </row>
    <row r="611" customFormat="false" ht="12.75" hidden="false" customHeight="true" outlineLevel="0" collapsed="false">
      <c r="D611" s="43"/>
      <c r="G611" s="43"/>
      <c r="J611" s="43"/>
    </row>
    <row r="612" customFormat="false" ht="12.75" hidden="false" customHeight="true" outlineLevel="0" collapsed="false">
      <c r="D612" s="43"/>
      <c r="G612" s="43"/>
      <c r="J612" s="43"/>
    </row>
    <row r="613" customFormat="false" ht="12.75" hidden="false" customHeight="true" outlineLevel="0" collapsed="false">
      <c r="D613" s="43"/>
      <c r="G613" s="43"/>
      <c r="J613" s="43"/>
    </row>
    <row r="614" customFormat="false" ht="12.75" hidden="false" customHeight="true" outlineLevel="0" collapsed="false">
      <c r="D614" s="43"/>
      <c r="G614" s="43"/>
      <c r="J614" s="43"/>
    </row>
    <row r="615" customFormat="false" ht="12.75" hidden="false" customHeight="true" outlineLevel="0" collapsed="false">
      <c r="D615" s="43"/>
      <c r="G615" s="43"/>
      <c r="J615" s="43"/>
    </row>
    <row r="616" customFormat="false" ht="12.75" hidden="false" customHeight="true" outlineLevel="0" collapsed="false">
      <c r="D616" s="43"/>
      <c r="G616" s="43"/>
      <c r="J616" s="43"/>
    </row>
    <row r="617" customFormat="false" ht="12.75" hidden="false" customHeight="true" outlineLevel="0" collapsed="false">
      <c r="D617" s="43"/>
      <c r="G617" s="43"/>
      <c r="J617" s="43"/>
    </row>
    <row r="618" customFormat="false" ht="12.75" hidden="false" customHeight="true" outlineLevel="0" collapsed="false">
      <c r="D618" s="43"/>
      <c r="G618" s="43"/>
      <c r="J618" s="43"/>
    </row>
    <row r="619" customFormat="false" ht="12.75" hidden="false" customHeight="true" outlineLevel="0" collapsed="false">
      <c r="D619" s="43"/>
      <c r="G619" s="43"/>
      <c r="J619" s="43"/>
    </row>
    <row r="620" customFormat="false" ht="12.75" hidden="false" customHeight="true" outlineLevel="0" collapsed="false">
      <c r="D620" s="43"/>
      <c r="G620" s="43"/>
      <c r="J620" s="43"/>
    </row>
    <row r="621" customFormat="false" ht="12.75" hidden="false" customHeight="true" outlineLevel="0" collapsed="false">
      <c r="D621" s="43"/>
      <c r="G621" s="43"/>
      <c r="J621" s="43"/>
    </row>
    <row r="622" customFormat="false" ht="12.75" hidden="false" customHeight="true" outlineLevel="0" collapsed="false">
      <c r="D622" s="43"/>
      <c r="G622" s="43"/>
      <c r="J622" s="43"/>
    </row>
    <row r="623" customFormat="false" ht="12.75" hidden="false" customHeight="true" outlineLevel="0" collapsed="false">
      <c r="D623" s="43"/>
      <c r="G623" s="43"/>
      <c r="J623" s="43"/>
    </row>
    <row r="624" customFormat="false" ht="12.75" hidden="false" customHeight="true" outlineLevel="0" collapsed="false">
      <c r="D624" s="43"/>
      <c r="G624" s="43"/>
      <c r="J624" s="43"/>
    </row>
    <row r="625" customFormat="false" ht="12.75" hidden="false" customHeight="true" outlineLevel="0" collapsed="false">
      <c r="D625" s="43"/>
      <c r="G625" s="43"/>
      <c r="J625" s="43"/>
    </row>
    <row r="626" customFormat="false" ht="12.75" hidden="false" customHeight="true" outlineLevel="0" collapsed="false">
      <c r="D626" s="43"/>
      <c r="G626" s="43"/>
      <c r="J626" s="43"/>
    </row>
    <row r="627" customFormat="false" ht="12.75" hidden="false" customHeight="true" outlineLevel="0" collapsed="false">
      <c r="D627" s="43"/>
      <c r="G627" s="43"/>
      <c r="J627" s="43"/>
    </row>
    <row r="628" customFormat="false" ht="12.75" hidden="false" customHeight="true" outlineLevel="0" collapsed="false">
      <c r="D628" s="43"/>
      <c r="G628" s="43"/>
      <c r="J628" s="43"/>
    </row>
    <row r="629" customFormat="false" ht="12.75" hidden="false" customHeight="true" outlineLevel="0" collapsed="false">
      <c r="D629" s="43"/>
      <c r="G629" s="43"/>
      <c r="J629" s="43"/>
    </row>
    <row r="630" customFormat="false" ht="12.75" hidden="false" customHeight="true" outlineLevel="0" collapsed="false">
      <c r="D630" s="43"/>
      <c r="G630" s="43"/>
      <c r="J630" s="43"/>
    </row>
    <row r="631" customFormat="false" ht="12.75" hidden="false" customHeight="true" outlineLevel="0" collapsed="false">
      <c r="D631" s="43"/>
      <c r="G631" s="43"/>
      <c r="J631" s="43"/>
    </row>
    <row r="632" customFormat="false" ht="12.75" hidden="false" customHeight="true" outlineLevel="0" collapsed="false">
      <c r="D632" s="43"/>
      <c r="G632" s="43"/>
      <c r="J632" s="43"/>
    </row>
    <row r="633" customFormat="false" ht="12.75" hidden="false" customHeight="true" outlineLevel="0" collapsed="false">
      <c r="D633" s="43"/>
      <c r="G633" s="43"/>
      <c r="J633" s="43"/>
    </row>
    <row r="634" customFormat="false" ht="12.75" hidden="false" customHeight="true" outlineLevel="0" collapsed="false">
      <c r="D634" s="43"/>
      <c r="G634" s="43"/>
      <c r="J634" s="43"/>
    </row>
    <row r="635" customFormat="false" ht="12.75" hidden="false" customHeight="true" outlineLevel="0" collapsed="false">
      <c r="D635" s="43"/>
      <c r="G635" s="43"/>
      <c r="J635" s="43"/>
    </row>
    <row r="636" customFormat="false" ht="12.75" hidden="false" customHeight="true" outlineLevel="0" collapsed="false">
      <c r="D636" s="43"/>
      <c r="G636" s="43"/>
      <c r="J636" s="43"/>
    </row>
    <row r="637" customFormat="false" ht="12.75" hidden="false" customHeight="true" outlineLevel="0" collapsed="false">
      <c r="D637" s="43"/>
      <c r="G637" s="43"/>
      <c r="J637" s="43"/>
    </row>
    <row r="638" customFormat="false" ht="12.75" hidden="false" customHeight="true" outlineLevel="0" collapsed="false">
      <c r="D638" s="43"/>
      <c r="G638" s="43"/>
      <c r="J638" s="43"/>
    </row>
    <row r="639" customFormat="false" ht="12.75" hidden="false" customHeight="true" outlineLevel="0" collapsed="false">
      <c r="D639" s="43"/>
      <c r="G639" s="43"/>
      <c r="J639" s="43"/>
    </row>
    <row r="640" customFormat="false" ht="12.75" hidden="false" customHeight="true" outlineLevel="0" collapsed="false">
      <c r="D640" s="43"/>
      <c r="G640" s="43"/>
      <c r="J640" s="43"/>
    </row>
    <row r="641" customFormat="false" ht="12.75" hidden="false" customHeight="true" outlineLevel="0" collapsed="false">
      <c r="D641" s="43"/>
      <c r="G641" s="43"/>
      <c r="J641" s="43"/>
    </row>
    <row r="642" customFormat="false" ht="12.75" hidden="false" customHeight="true" outlineLevel="0" collapsed="false">
      <c r="D642" s="43"/>
      <c r="G642" s="43"/>
      <c r="J642" s="43"/>
    </row>
    <row r="643" customFormat="false" ht="12.75" hidden="false" customHeight="true" outlineLevel="0" collapsed="false">
      <c r="D643" s="43"/>
      <c r="G643" s="43"/>
      <c r="J643" s="43"/>
    </row>
    <row r="644" customFormat="false" ht="12.75" hidden="false" customHeight="true" outlineLevel="0" collapsed="false">
      <c r="D644" s="43"/>
      <c r="G644" s="43"/>
      <c r="J644" s="43"/>
    </row>
    <row r="645" customFormat="false" ht="12.75" hidden="false" customHeight="true" outlineLevel="0" collapsed="false">
      <c r="D645" s="43"/>
      <c r="G645" s="43"/>
      <c r="J645" s="43"/>
    </row>
    <row r="646" customFormat="false" ht="12.75" hidden="false" customHeight="true" outlineLevel="0" collapsed="false">
      <c r="D646" s="43"/>
      <c r="G646" s="43"/>
      <c r="J646" s="43"/>
    </row>
    <row r="647" customFormat="false" ht="12.75" hidden="false" customHeight="true" outlineLevel="0" collapsed="false">
      <c r="D647" s="43"/>
      <c r="G647" s="43"/>
      <c r="J647" s="43"/>
    </row>
    <row r="648" customFormat="false" ht="12.75" hidden="false" customHeight="true" outlineLevel="0" collapsed="false">
      <c r="D648" s="43"/>
      <c r="G648" s="43"/>
      <c r="J648" s="43"/>
    </row>
    <row r="649" customFormat="false" ht="12.75" hidden="false" customHeight="true" outlineLevel="0" collapsed="false">
      <c r="D649" s="43"/>
      <c r="G649" s="43"/>
      <c r="J649" s="43"/>
    </row>
    <row r="650" customFormat="false" ht="12.75" hidden="false" customHeight="true" outlineLevel="0" collapsed="false">
      <c r="D650" s="43"/>
      <c r="G650" s="43"/>
      <c r="J650" s="43"/>
    </row>
    <row r="651" customFormat="false" ht="12.75" hidden="false" customHeight="true" outlineLevel="0" collapsed="false">
      <c r="D651" s="43"/>
      <c r="G651" s="43"/>
      <c r="J651" s="43"/>
    </row>
    <row r="652" customFormat="false" ht="12.75" hidden="false" customHeight="true" outlineLevel="0" collapsed="false">
      <c r="D652" s="43"/>
      <c r="G652" s="43"/>
      <c r="J652" s="43"/>
    </row>
    <row r="653" customFormat="false" ht="12.75" hidden="false" customHeight="true" outlineLevel="0" collapsed="false">
      <c r="D653" s="43"/>
      <c r="G653" s="43"/>
      <c r="J653" s="43"/>
    </row>
    <row r="654" customFormat="false" ht="12.75" hidden="false" customHeight="true" outlineLevel="0" collapsed="false">
      <c r="D654" s="43"/>
      <c r="G654" s="43"/>
      <c r="J654" s="43"/>
    </row>
    <row r="655" customFormat="false" ht="12.75" hidden="false" customHeight="true" outlineLevel="0" collapsed="false">
      <c r="D655" s="43"/>
      <c r="G655" s="43"/>
      <c r="J655" s="43"/>
    </row>
    <row r="656" customFormat="false" ht="12.75" hidden="false" customHeight="true" outlineLevel="0" collapsed="false">
      <c r="D656" s="43"/>
      <c r="G656" s="43"/>
      <c r="J656" s="43"/>
    </row>
    <row r="657" customFormat="false" ht="12.75" hidden="false" customHeight="true" outlineLevel="0" collapsed="false">
      <c r="D657" s="43"/>
      <c r="G657" s="43"/>
      <c r="J657" s="43"/>
    </row>
    <row r="658" customFormat="false" ht="12.75" hidden="false" customHeight="true" outlineLevel="0" collapsed="false">
      <c r="D658" s="43"/>
      <c r="G658" s="43"/>
      <c r="J658" s="43"/>
    </row>
    <row r="659" customFormat="false" ht="12.75" hidden="false" customHeight="true" outlineLevel="0" collapsed="false">
      <c r="D659" s="43"/>
      <c r="G659" s="43"/>
      <c r="J659" s="43"/>
    </row>
    <row r="660" customFormat="false" ht="12.75" hidden="false" customHeight="true" outlineLevel="0" collapsed="false">
      <c r="D660" s="43"/>
      <c r="G660" s="43"/>
      <c r="J660" s="43"/>
    </row>
    <row r="661" customFormat="false" ht="12.75" hidden="false" customHeight="true" outlineLevel="0" collapsed="false">
      <c r="D661" s="43"/>
      <c r="G661" s="43"/>
      <c r="J661" s="43"/>
    </row>
    <row r="662" customFormat="false" ht="12.75" hidden="false" customHeight="true" outlineLevel="0" collapsed="false">
      <c r="D662" s="43"/>
      <c r="G662" s="43"/>
      <c r="J662" s="43"/>
    </row>
    <row r="663" customFormat="false" ht="12.75" hidden="false" customHeight="true" outlineLevel="0" collapsed="false">
      <c r="D663" s="43"/>
      <c r="G663" s="43"/>
      <c r="J663" s="43"/>
    </row>
    <row r="664" customFormat="false" ht="12.75" hidden="false" customHeight="true" outlineLevel="0" collapsed="false">
      <c r="D664" s="43"/>
      <c r="G664" s="43"/>
      <c r="J664" s="43"/>
    </row>
    <row r="665" customFormat="false" ht="12.75" hidden="false" customHeight="true" outlineLevel="0" collapsed="false">
      <c r="D665" s="43"/>
      <c r="G665" s="43"/>
      <c r="J665" s="43"/>
    </row>
    <row r="666" customFormat="false" ht="12.75" hidden="false" customHeight="true" outlineLevel="0" collapsed="false">
      <c r="D666" s="43"/>
      <c r="G666" s="43"/>
      <c r="J666" s="43"/>
    </row>
    <row r="667" customFormat="false" ht="12.75" hidden="false" customHeight="true" outlineLevel="0" collapsed="false">
      <c r="D667" s="43"/>
      <c r="G667" s="43"/>
      <c r="J667" s="43"/>
    </row>
    <row r="668" customFormat="false" ht="12.75" hidden="false" customHeight="true" outlineLevel="0" collapsed="false">
      <c r="D668" s="43"/>
      <c r="G668" s="43"/>
      <c r="J668" s="43"/>
    </row>
    <row r="669" customFormat="false" ht="12.75" hidden="false" customHeight="true" outlineLevel="0" collapsed="false">
      <c r="D669" s="43"/>
      <c r="G669" s="43"/>
      <c r="J669" s="43"/>
    </row>
    <row r="670" customFormat="false" ht="12.75" hidden="false" customHeight="true" outlineLevel="0" collapsed="false">
      <c r="D670" s="43"/>
      <c r="G670" s="43"/>
      <c r="J670" s="43"/>
    </row>
    <row r="671" customFormat="false" ht="12.75" hidden="false" customHeight="true" outlineLevel="0" collapsed="false">
      <c r="D671" s="43"/>
      <c r="G671" s="43"/>
      <c r="J671" s="43"/>
    </row>
    <row r="672" customFormat="false" ht="12.75" hidden="false" customHeight="true" outlineLevel="0" collapsed="false">
      <c r="D672" s="43"/>
      <c r="G672" s="43"/>
      <c r="J672" s="43"/>
    </row>
    <row r="673" customFormat="false" ht="12.75" hidden="false" customHeight="true" outlineLevel="0" collapsed="false">
      <c r="D673" s="43"/>
      <c r="G673" s="43"/>
      <c r="J673" s="43"/>
    </row>
    <row r="674" customFormat="false" ht="12.75" hidden="false" customHeight="true" outlineLevel="0" collapsed="false">
      <c r="D674" s="43"/>
      <c r="G674" s="43"/>
      <c r="J674" s="43"/>
    </row>
    <row r="675" customFormat="false" ht="12.75" hidden="false" customHeight="true" outlineLevel="0" collapsed="false">
      <c r="D675" s="43"/>
      <c r="G675" s="43"/>
      <c r="J675" s="43"/>
    </row>
    <row r="676" customFormat="false" ht="12.75" hidden="false" customHeight="true" outlineLevel="0" collapsed="false">
      <c r="D676" s="43"/>
      <c r="G676" s="43"/>
      <c r="J676" s="43"/>
    </row>
    <row r="677" customFormat="false" ht="12.75" hidden="false" customHeight="true" outlineLevel="0" collapsed="false">
      <c r="D677" s="43"/>
      <c r="G677" s="43"/>
      <c r="J677" s="43"/>
    </row>
    <row r="678" customFormat="false" ht="12.75" hidden="false" customHeight="true" outlineLevel="0" collapsed="false">
      <c r="D678" s="43"/>
      <c r="G678" s="43"/>
      <c r="J678" s="43"/>
    </row>
    <row r="679" customFormat="false" ht="12.75" hidden="false" customHeight="true" outlineLevel="0" collapsed="false">
      <c r="D679" s="43"/>
      <c r="G679" s="43"/>
      <c r="J679" s="43"/>
    </row>
    <row r="680" customFormat="false" ht="12.75" hidden="false" customHeight="true" outlineLevel="0" collapsed="false">
      <c r="D680" s="43"/>
      <c r="G680" s="43"/>
      <c r="J680" s="43"/>
    </row>
    <row r="681" customFormat="false" ht="12.75" hidden="false" customHeight="true" outlineLevel="0" collapsed="false">
      <c r="D681" s="43"/>
      <c r="G681" s="43"/>
      <c r="J681" s="43"/>
    </row>
    <row r="682" customFormat="false" ht="12.75" hidden="false" customHeight="true" outlineLevel="0" collapsed="false">
      <c r="D682" s="43"/>
      <c r="G682" s="43"/>
      <c r="J682" s="43"/>
    </row>
    <row r="683" customFormat="false" ht="12.75" hidden="false" customHeight="true" outlineLevel="0" collapsed="false">
      <c r="D683" s="43"/>
      <c r="G683" s="43"/>
      <c r="J683" s="43"/>
    </row>
    <row r="684" customFormat="false" ht="12.75" hidden="false" customHeight="true" outlineLevel="0" collapsed="false">
      <c r="D684" s="43"/>
      <c r="G684" s="43"/>
      <c r="J684" s="43"/>
    </row>
    <row r="685" customFormat="false" ht="12.75" hidden="false" customHeight="true" outlineLevel="0" collapsed="false">
      <c r="D685" s="43"/>
      <c r="G685" s="43"/>
      <c r="J685" s="43"/>
    </row>
    <row r="686" customFormat="false" ht="12.75" hidden="false" customHeight="true" outlineLevel="0" collapsed="false">
      <c r="D686" s="43"/>
      <c r="G686" s="43"/>
      <c r="J686" s="43"/>
    </row>
    <row r="687" customFormat="false" ht="12.75" hidden="false" customHeight="true" outlineLevel="0" collapsed="false">
      <c r="D687" s="43"/>
      <c r="G687" s="43"/>
      <c r="J687" s="43"/>
    </row>
    <row r="688" customFormat="false" ht="12.75" hidden="false" customHeight="true" outlineLevel="0" collapsed="false">
      <c r="D688" s="43"/>
      <c r="G688" s="43"/>
      <c r="J688" s="43"/>
    </row>
    <row r="689" customFormat="false" ht="12.75" hidden="false" customHeight="true" outlineLevel="0" collapsed="false">
      <c r="D689" s="43"/>
      <c r="G689" s="43"/>
      <c r="J689" s="43"/>
    </row>
    <row r="690" customFormat="false" ht="12.75" hidden="false" customHeight="true" outlineLevel="0" collapsed="false">
      <c r="D690" s="43"/>
      <c r="G690" s="43"/>
      <c r="J690" s="43"/>
    </row>
    <row r="691" customFormat="false" ht="12.75" hidden="false" customHeight="true" outlineLevel="0" collapsed="false">
      <c r="D691" s="43"/>
      <c r="G691" s="43"/>
      <c r="J691" s="43"/>
    </row>
    <row r="692" customFormat="false" ht="12.75" hidden="false" customHeight="true" outlineLevel="0" collapsed="false">
      <c r="D692" s="43"/>
      <c r="G692" s="43"/>
      <c r="J692" s="43"/>
    </row>
    <row r="693" customFormat="false" ht="12.75" hidden="false" customHeight="true" outlineLevel="0" collapsed="false">
      <c r="D693" s="43"/>
      <c r="G693" s="43"/>
      <c r="J693" s="43"/>
    </row>
    <row r="694" customFormat="false" ht="12.75" hidden="false" customHeight="true" outlineLevel="0" collapsed="false">
      <c r="D694" s="43"/>
      <c r="G694" s="43"/>
      <c r="J694" s="43"/>
    </row>
    <row r="695" customFormat="false" ht="12.75" hidden="false" customHeight="true" outlineLevel="0" collapsed="false">
      <c r="D695" s="43"/>
      <c r="G695" s="43"/>
      <c r="J695" s="43"/>
    </row>
    <row r="696" customFormat="false" ht="12.75" hidden="false" customHeight="true" outlineLevel="0" collapsed="false">
      <c r="D696" s="43"/>
      <c r="G696" s="43"/>
      <c r="J696" s="43"/>
    </row>
    <row r="697" customFormat="false" ht="12.75" hidden="false" customHeight="true" outlineLevel="0" collapsed="false">
      <c r="D697" s="43"/>
      <c r="G697" s="43"/>
      <c r="J697" s="43"/>
    </row>
    <row r="698" customFormat="false" ht="12.75" hidden="false" customHeight="true" outlineLevel="0" collapsed="false">
      <c r="D698" s="43"/>
      <c r="G698" s="43"/>
      <c r="J698" s="43"/>
    </row>
    <row r="699" customFormat="false" ht="12.75" hidden="false" customHeight="true" outlineLevel="0" collapsed="false">
      <c r="D699" s="43"/>
      <c r="G699" s="43"/>
      <c r="J699" s="43"/>
    </row>
    <row r="700" customFormat="false" ht="12.75" hidden="false" customHeight="true" outlineLevel="0" collapsed="false">
      <c r="D700" s="43"/>
      <c r="G700" s="43"/>
      <c r="J700" s="43"/>
    </row>
    <row r="701" customFormat="false" ht="12.75" hidden="false" customHeight="true" outlineLevel="0" collapsed="false">
      <c r="D701" s="43"/>
      <c r="G701" s="43"/>
      <c r="J701" s="43"/>
    </row>
    <row r="702" customFormat="false" ht="12.75" hidden="false" customHeight="true" outlineLevel="0" collapsed="false">
      <c r="D702" s="43"/>
      <c r="G702" s="43"/>
      <c r="J702" s="43"/>
    </row>
    <row r="703" customFormat="false" ht="12.75" hidden="false" customHeight="true" outlineLevel="0" collapsed="false">
      <c r="D703" s="43"/>
      <c r="G703" s="43"/>
      <c r="J703" s="43"/>
    </row>
    <row r="704" customFormat="false" ht="12.75" hidden="false" customHeight="true" outlineLevel="0" collapsed="false">
      <c r="D704" s="43"/>
      <c r="G704" s="43"/>
      <c r="J704" s="43"/>
    </row>
    <row r="705" customFormat="false" ht="12.75" hidden="false" customHeight="true" outlineLevel="0" collapsed="false">
      <c r="D705" s="43"/>
      <c r="G705" s="43"/>
      <c r="J705" s="43"/>
    </row>
    <row r="706" customFormat="false" ht="12.75" hidden="false" customHeight="true" outlineLevel="0" collapsed="false">
      <c r="D706" s="43"/>
      <c r="G706" s="43"/>
      <c r="J706" s="43"/>
    </row>
    <row r="707" customFormat="false" ht="12.75" hidden="false" customHeight="true" outlineLevel="0" collapsed="false">
      <c r="D707" s="43"/>
      <c r="G707" s="43"/>
      <c r="J707" s="43"/>
    </row>
    <row r="708" customFormat="false" ht="12.75" hidden="false" customHeight="true" outlineLevel="0" collapsed="false">
      <c r="D708" s="43"/>
      <c r="G708" s="43"/>
      <c r="J708" s="43"/>
    </row>
    <row r="709" customFormat="false" ht="12.75" hidden="false" customHeight="true" outlineLevel="0" collapsed="false">
      <c r="D709" s="43"/>
      <c r="G709" s="43"/>
      <c r="J709" s="43"/>
    </row>
    <row r="710" customFormat="false" ht="12.75" hidden="false" customHeight="true" outlineLevel="0" collapsed="false">
      <c r="D710" s="43"/>
      <c r="G710" s="43"/>
      <c r="J710" s="43"/>
    </row>
    <row r="711" customFormat="false" ht="12.75" hidden="false" customHeight="true" outlineLevel="0" collapsed="false">
      <c r="D711" s="43"/>
      <c r="G711" s="43"/>
      <c r="J711" s="43"/>
    </row>
    <row r="712" customFormat="false" ht="12.75" hidden="false" customHeight="true" outlineLevel="0" collapsed="false">
      <c r="D712" s="43"/>
      <c r="G712" s="43"/>
      <c r="J712" s="43"/>
    </row>
    <row r="713" customFormat="false" ht="12.75" hidden="false" customHeight="true" outlineLevel="0" collapsed="false">
      <c r="D713" s="43"/>
      <c r="G713" s="43"/>
      <c r="J713" s="43"/>
    </row>
    <row r="714" customFormat="false" ht="12.75" hidden="false" customHeight="true" outlineLevel="0" collapsed="false">
      <c r="D714" s="43"/>
      <c r="G714" s="43"/>
      <c r="J714" s="43"/>
    </row>
    <row r="715" customFormat="false" ht="12.75" hidden="false" customHeight="true" outlineLevel="0" collapsed="false">
      <c r="D715" s="43"/>
      <c r="G715" s="43"/>
      <c r="J715" s="43"/>
    </row>
    <row r="716" customFormat="false" ht="12.75" hidden="false" customHeight="true" outlineLevel="0" collapsed="false">
      <c r="D716" s="43"/>
      <c r="G716" s="43"/>
      <c r="J716" s="43"/>
    </row>
    <row r="717" customFormat="false" ht="12.75" hidden="false" customHeight="true" outlineLevel="0" collapsed="false">
      <c r="D717" s="43"/>
      <c r="G717" s="43"/>
      <c r="J717" s="43"/>
    </row>
    <row r="718" customFormat="false" ht="12.75" hidden="false" customHeight="true" outlineLevel="0" collapsed="false">
      <c r="D718" s="43"/>
      <c r="G718" s="43"/>
      <c r="J718" s="43"/>
    </row>
    <row r="719" customFormat="false" ht="12.75" hidden="false" customHeight="true" outlineLevel="0" collapsed="false">
      <c r="D719" s="43"/>
      <c r="G719" s="43"/>
      <c r="J719" s="43"/>
    </row>
    <row r="720" customFormat="false" ht="12.75" hidden="false" customHeight="true" outlineLevel="0" collapsed="false">
      <c r="D720" s="43"/>
      <c r="G720" s="43"/>
      <c r="J720" s="43"/>
    </row>
    <row r="721" customFormat="false" ht="12.75" hidden="false" customHeight="true" outlineLevel="0" collapsed="false">
      <c r="D721" s="43"/>
      <c r="G721" s="43"/>
      <c r="J721" s="43"/>
    </row>
    <row r="722" customFormat="false" ht="12.75" hidden="false" customHeight="true" outlineLevel="0" collapsed="false">
      <c r="D722" s="43"/>
      <c r="G722" s="43"/>
      <c r="J722" s="43"/>
    </row>
    <row r="723" customFormat="false" ht="12.75" hidden="false" customHeight="true" outlineLevel="0" collapsed="false">
      <c r="D723" s="43"/>
      <c r="G723" s="43"/>
      <c r="J723" s="43"/>
    </row>
    <row r="724" customFormat="false" ht="12.75" hidden="false" customHeight="true" outlineLevel="0" collapsed="false">
      <c r="D724" s="43"/>
      <c r="G724" s="43"/>
      <c r="J724" s="43"/>
    </row>
    <row r="725" customFormat="false" ht="12.75" hidden="false" customHeight="true" outlineLevel="0" collapsed="false">
      <c r="D725" s="43"/>
      <c r="G725" s="43"/>
      <c r="J725" s="43"/>
    </row>
    <row r="726" customFormat="false" ht="12.75" hidden="false" customHeight="true" outlineLevel="0" collapsed="false">
      <c r="D726" s="43"/>
      <c r="G726" s="43"/>
      <c r="J726" s="43"/>
    </row>
    <row r="727" customFormat="false" ht="12.75" hidden="false" customHeight="true" outlineLevel="0" collapsed="false">
      <c r="D727" s="43"/>
      <c r="G727" s="43"/>
      <c r="J727" s="43"/>
    </row>
    <row r="728" customFormat="false" ht="12.75" hidden="false" customHeight="true" outlineLevel="0" collapsed="false">
      <c r="D728" s="43"/>
      <c r="G728" s="43"/>
      <c r="J728" s="43"/>
    </row>
    <row r="729" customFormat="false" ht="12.75" hidden="false" customHeight="true" outlineLevel="0" collapsed="false">
      <c r="D729" s="43"/>
      <c r="G729" s="43"/>
      <c r="J729" s="43"/>
    </row>
    <row r="730" customFormat="false" ht="12.75" hidden="false" customHeight="true" outlineLevel="0" collapsed="false">
      <c r="D730" s="43"/>
      <c r="G730" s="43"/>
      <c r="J730" s="43"/>
    </row>
    <row r="731" customFormat="false" ht="12.75" hidden="false" customHeight="true" outlineLevel="0" collapsed="false">
      <c r="D731" s="43"/>
      <c r="G731" s="43"/>
      <c r="J731" s="43"/>
    </row>
    <row r="732" customFormat="false" ht="12.75" hidden="false" customHeight="true" outlineLevel="0" collapsed="false">
      <c r="D732" s="43"/>
      <c r="G732" s="43"/>
      <c r="J732" s="43"/>
    </row>
    <row r="733" customFormat="false" ht="12.75" hidden="false" customHeight="true" outlineLevel="0" collapsed="false">
      <c r="D733" s="43"/>
      <c r="G733" s="43"/>
      <c r="J733" s="43"/>
    </row>
    <row r="734" customFormat="false" ht="12.75" hidden="false" customHeight="true" outlineLevel="0" collapsed="false">
      <c r="D734" s="43"/>
      <c r="G734" s="43"/>
      <c r="J734" s="43"/>
    </row>
    <row r="735" customFormat="false" ht="12.75" hidden="false" customHeight="true" outlineLevel="0" collapsed="false">
      <c r="D735" s="43"/>
      <c r="G735" s="43"/>
      <c r="J735" s="43"/>
    </row>
    <row r="736" customFormat="false" ht="12.75" hidden="false" customHeight="true" outlineLevel="0" collapsed="false">
      <c r="D736" s="43"/>
      <c r="G736" s="43"/>
      <c r="J736" s="43"/>
    </row>
    <row r="737" customFormat="false" ht="12.75" hidden="false" customHeight="true" outlineLevel="0" collapsed="false">
      <c r="D737" s="43"/>
      <c r="G737" s="43"/>
      <c r="J737" s="43"/>
    </row>
    <row r="738" customFormat="false" ht="12.75" hidden="false" customHeight="true" outlineLevel="0" collapsed="false">
      <c r="D738" s="43"/>
      <c r="G738" s="43"/>
      <c r="J738" s="43"/>
    </row>
    <row r="739" customFormat="false" ht="12.75" hidden="false" customHeight="true" outlineLevel="0" collapsed="false">
      <c r="D739" s="43"/>
      <c r="G739" s="43"/>
      <c r="J739" s="43"/>
    </row>
    <row r="740" customFormat="false" ht="12.75" hidden="false" customHeight="true" outlineLevel="0" collapsed="false">
      <c r="D740" s="43"/>
      <c r="G740" s="43"/>
      <c r="J740" s="43"/>
    </row>
    <row r="741" customFormat="false" ht="12.75" hidden="false" customHeight="true" outlineLevel="0" collapsed="false">
      <c r="D741" s="43"/>
      <c r="G741" s="43"/>
      <c r="J741" s="43"/>
    </row>
    <row r="742" customFormat="false" ht="12.75" hidden="false" customHeight="true" outlineLevel="0" collapsed="false">
      <c r="D742" s="43"/>
      <c r="G742" s="43"/>
      <c r="J742" s="43"/>
    </row>
    <row r="743" customFormat="false" ht="12.75" hidden="false" customHeight="true" outlineLevel="0" collapsed="false">
      <c r="D743" s="43"/>
      <c r="G743" s="43"/>
      <c r="J743" s="43"/>
    </row>
    <row r="744" customFormat="false" ht="12.75" hidden="false" customHeight="true" outlineLevel="0" collapsed="false">
      <c r="D744" s="43"/>
      <c r="G744" s="43"/>
      <c r="J744" s="43"/>
    </row>
    <row r="745" customFormat="false" ht="12.75" hidden="false" customHeight="true" outlineLevel="0" collapsed="false">
      <c r="D745" s="43"/>
      <c r="G745" s="43"/>
      <c r="J745" s="43"/>
    </row>
    <row r="746" customFormat="false" ht="12.75" hidden="false" customHeight="true" outlineLevel="0" collapsed="false">
      <c r="D746" s="43"/>
      <c r="G746" s="43"/>
      <c r="J746" s="43"/>
    </row>
    <row r="747" customFormat="false" ht="12.75" hidden="false" customHeight="true" outlineLevel="0" collapsed="false">
      <c r="D747" s="43"/>
      <c r="G747" s="43"/>
      <c r="J747" s="43"/>
    </row>
    <row r="748" customFormat="false" ht="12.75" hidden="false" customHeight="true" outlineLevel="0" collapsed="false">
      <c r="D748" s="43"/>
      <c r="G748" s="43"/>
      <c r="J748" s="43"/>
    </row>
    <row r="749" customFormat="false" ht="12.75" hidden="false" customHeight="true" outlineLevel="0" collapsed="false">
      <c r="D749" s="43"/>
      <c r="G749" s="43"/>
      <c r="J749" s="43"/>
    </row>
    <row r="750" customFormat="false" ht="12.75" hidden="false" customHeight="true" outlineLevel="0" collapsed="false">
      <c r="D750" s="43"/>
      <c r="G750" s="43"/>
      <c r="J750" s="43"/>
    </row>
    <row r="751" customFormat="false" ht="12.75" hidden="false" customHeight="true" outlineLevel="0" collapsed="false">
      <c r="D751" s="43"/>
      <c r="G751" s="43"/>
      <c r="J751" s="43"/>
    </row>
    <row r="752" customFormat="false" ht="12.75" hidden="false" customHeight="true" outlineLevel="0" collapsed="false">
      <c r="D752" s="43"/>
      <c r="G752" s="43"/>
      <c r="J752" s="43"/>
    </row>
    <row r="753" customFormat="false" ht="12.75" hidden="false" customHeight="true" outlineLevel="0" collapsed="false">
      <c r="D753" s="43"/>
      <c r="G753" s="43"/>
      <c r="J753" s="43"/>
    </row>
    <row r="754" customFormat="false" ht="12.75" hidden="false" customHeight="true" outlineLevel="0" collapsed="false">
      <c r="D754" s="43"/>
      <c r="G754" s="43"/>
      <c r="J754" s="43"/>
    </row>
    <row r="755" customFormat="false" ht="12.75" hidden="false" customHeight="true" outlineLevel="0" collapsed="false">
      <c r="D755" s="43"/>
      <c r="G755" s="43"/>
      <c r="J755" s="43"/>
    </row>
    <row r="756" customFormat="false" ht="12.75" hidden="false" customHeight="true" outlineLevel="0" collapsed="false">
      <c r="D756" s="43"/>
      <c r="G756" s="43"/>
      <c r="J756" s="43"/>
    </row>
    <row r="757" customFormat="false" ht="12.75" hidden="false" customHeight="true" outlineLevel="0" collapsed="false">
      <c r="D757" s="43"/>
      <c r="G757" s="43"/>
      <c r="J757" s="43"/>
    </row>
    <row r="758" customFormat="false" ht="12.75" hidden="false" customHeight="true" outlineLevel="0" collapsed="false">
      <c r="D758" s="43"/>
      <c r="G758" s="43"/>
      <c r="J758" s="43"/>
    </row>
    <row r="759" customFormat="false" ht="12.75" hidden="false" customHeight="true" outlineLevel="0" collapsed="false">
      <c r="D759" s="43"/>
      <c r="G759" s="43"/>
      <c r="J759" s="43"/>
    </row>
    <row r="760" customFormat="false" ht="12.75" hidden="false" customHeight="true" outlineLevel="0" collapsed="false">
      <c r="D760" s="43"/>
      <c r="G760" s="43"/>
      <c r="J760" s="43"/>
    </row>
    <row r="761" customFormat="false" ht="12.75" hidden="false" customHeight="true" outlineLevel="0" collapsed="false">
      <c r="D761" s="43"/>
      <c r="G761" s="43"/>
      <c r="J761" s="43"/>
    </row>
    <row r="762" customFormat="false" ht="12.75" hidden="false" customHeight="true" outlineLevel="0" collapsed="false">
      <c r="D762" s="43"/>
      <c r="G762" s="43"/>
      <c r="J762" s="43"/>
    </row>
    <row r="763" customFormat="false" ht="12.75" hidden="false" customHeight="true" outlineLevel="0" collapsed="false">
      <c r="D763" s="43"/>
      <c r="G763" s="43"/>
      <c r="J763" s="43"/>
    </row>
    <row r="764" customFormat="false" ht="12.75" hidden="false" customHeight="true" outlineLevel="0" collapsed="false">
      <c r="D764" s="43"/>
      <c r="G764" s="43"/>
      <c r="J764" s="43"/>
    </row>
    <row r="765" customFormat="false" ht="12.75" hidden="false" customHeight="true" outlineLevel="0" collapsed="false">
      <c r="D765" s="43"/>
      <c r="G765" s="43"/>
      <c r="J765" s="43"/>
    </row>
    <row r="766" customFormat="false" ht="12.75" hidden="false" customHeight="true" outlineLevel="0" collapsed="false">
      <c r="D766" s="43"/>
      <c r="G766" s="43"/>
      <c r="J766" s="43"/>
    </row>
    <row r="767" customFormat="false" ht="12.75" hidden="false" customHeight="true" outlineLevel="0" collapsed="false">
      <c r="D767" s="43"/>
      <c r="G767" s="43"/>
      <c r="J767" s="43"/>
    </row>
    <row r="768" customFormat="false" ht="12.75" hidden="false" customHeight="true" outlineLevel="0" collapsed="false">
      <c r="D768" s="43"/>
      <c r="G768" s="43"/>
      <c r="J768" s="43"/>
    </row>
    <row r="769" customFormat="false" ht="12.75" hidden="false" customHeight="true" outlineLevel="0" collapsed="false">
      <c r="D769" s="43"/>
      <c r="G769" s="43"/>
      <c r="J769" s="43"/>
    </row>
    <row r="770" customFormat="false" ht="12.75" hidden="false" customHeight="true" outlineLevel="0" collapsed="false">
      <c r="D770" s="43"/>
      <c r="G770" s="43"/>
      <c r="J770" s="43"/>
    </row>
    <row r="771" customFormat="false" ht="12.75" hidden="false" customHeight="true" outlineLevel="0" collapsed="false">
      <c r="D771" s="43"/>
      <c r="G771" s="43"/>
      <c r="J771" s="43"/>
    </row>
    <row r="772" customFormat="false" ht="12.75" hidden="false" customHeight="true" outlineLevel="0" collapsed="false">
      <c r="D772" s="43"/>
      <c r="G772" s="43"/>
      <c r="J772" s="43"/>
    </row>
    <row r="773" customFormat="false" ht="12.75" hidden="false" customHeight="true" outlineLevel="0" collapsed="false">
      <c r="D773" s="43"/>
      <c r="G773" s="43"/>
      <c r="J773" s="43"/>
    </row>
    <row r="774" customFormat="false" ht="12.75" hidden="false" customHeight="true" outlineLevel="0" collapsed="false">
      <c r="D774" s="43"/>
      <c r="G774" s="43"/>
      <c r="J774" s="43"/>
    </row>
    <row r="775" customFormat="false" ht="12.75" hidden="false" customHeight="true" outlineLevel="0" collapsed="false">
      <c r="D775" s="43"/>
      <c r="G775" s="43"/>
      <c r="J775" s="43"/>
    </row>
    <row r="776" customFormat="false" ht="12.75" hidden="false" customHeight="true" outlineLevel="0" collapsed="false">
      <c r="D776" s="43"/>
      <c r="G776" s="43"/>
      <c r="J776" s="43"/>
    </row>
    <row r="777" customFormat="false" ht="12.75" hidden="false" customHeight="true" outlineLevel="0" collapsed="false">
      <c r="D777" s="43"/>
      <c r="G777" s="43"/>
      <c r="J777" s="43"/>
    </row>
    <row r="778" customFormat="false" ht="12.75" hidden="false" customHeight="true" outlineLevel="0" collapsed="false">
      <c r="D778" s="43"/>
      <c r="G778" s="43"/>
      <c r="J778" s="43"/>
    </row>
    <row r="779" customFormat="false" ht="12.75" hidden="false" customHeight="true" outlineLevel="0" collapsed="false">
      <c r="D779" s="43"/>
      <c r="G779" s="43"/>
      <c r="J779" s="43"/>
    </row>
    <row r="780" customFormat="false" ht="12.75" hidden="false" customHeight="true" outlineLevel="0" collapsed="false">
      <c r="D780" s="43"/>
      <c r="G780" s="43"/>
      <c r="J780" s="43"/>
    </row>
    <row r="781" customFormat="false" ht="12.75" hidden="false" customHeight="true" outlineLevel="0" collapsed="false">
      <c r="D781" s="43"/>
      <c r="G781" s="43"/>
      <c r="J781" s="43"/>
    </row>
    <row r="782" customFormat="false" ht="12.75" hidden="false" customHeight="true" outlineLevel="0" collapsed="false">
      <c r="D782" s="43"/>
      <c r="G782" s="43"/>
      <c r="J782" s="43"/>
    </row>
    <row r="783" customFormat="false" ht="12.75" hidden="false" customHeight="true" outlineLevel="0" collapsed="false">
      <c r="D783" s="43"/>
      <c r="G783" s="43"/>
      <c r="J783" s="43"/>
    </row>
    <row r="784" customFormat="false" ht="12.75" hidden="false" customHeight="true" outlineLevel="0" collapsed="false">
      <c r="D784" s="43"/>
      <c r="G784" s="43"/>
      <c r="J784" s="43"/>
    </row>
    <row r="785" customFormat="false" ht="12.75" hidden="false" customHeight="true" outlineLevel="0" collapsed="false">
      <c r="D785" s="43"/>
      <c r="G785" s="43"/>
      <c r="J785" s="43"/>
    </row>
    <row r="786" customFormat="false" ht="12.75" hidden="false" customHeight="true" outlineLevel="0" collapsed="false">
      <c r="D786" s="43"/>
      <c r="G786" s="43"/>
      <c r="J786" s="43"/>
    </row>
    <row r="787" customFormat="false" ht="12.75" hidden="false" customHeight="true" outlineLevel="0" collapsed="false">
      <c r="D787" s="43"/>
      <c r="G787" s="43"/>
      <c r="J787" s="43"/>
    </row>
    <row r="788" customFormat="false" ht="12.75" hidden="false" customHeight="true" outlineLevel="0" collapsed="false">
      <c r="D788" s="43"/>
      <c r="G788" s="43"/>
      <c r="J788" s="43"/>
    </row>
    <row r="789" customFormat="false" ht="12.75" hidden="false" customHeight="true" outlineLevel="0" collapsed="false">
      <c r="D789" s="43"/>
      <c r="G789" s="43"/>
      <c r="J789" s="43"/>
    </row>
    <row r="790" customFormat="false" ht="12.75" hidden="false" customHeight="true" outlineLevel="0" collapsed="false">
      <c r="D790" s="43"/>
      <c r="G790" s="43"/>
      <c r="J790" s="43"/>
    </row>
    <row r="791" customFormat="false" ht="12.75" hidden="false" customHeight="true" outlineLevel="0" collapsed="false">
      <c r="D791" s="43"/>
      <c r="G791" s="43"/>
      <c r="J791" s="43"/>
    </row>
    <row r="792" customFormat="false" ht="12.75" hidden="false" customHeight="true" outlineLevel="0" collapsed="false">
      <c r="D792" s="43"/>
      <c r="G792" s="43"/>
      <c r="J792" s="43"/>
    </row>
    <row r="793" customFormat="false" ht="12.75" hidden="false" customHeight="true" outlineLevel="0" collapsed="false">
      <c r="D793" s="43"/>
      <c r="G793" s="43"/>
      <c r="J793" s="43"/>
    </row>
    <row r="794" customFormat="false" ht="12.75" hidden="false" customHeight="true" outlineLevel="0" collapsed="false">
      <c r="D794" s="43"/>
      <c r="G794" s="43"/>
      <c r="J794" s="43"/>
    </row>
    <row r="795" customFormat="false" ht="12.75" hidden="false" customHeight="true" outlineLevel="0" collapsed="false">
      <c r="D795" s="43"/>
      <c r="G795" s="43"/>
      <c r="J795" s="43"/>
    </row>
    <row r="796" customFormat="false" ht="12.75" hidden="false" customHeight="true" outlineLevel="0" collapsed="false">
      <c r="D796" s="43"/>
      <c r="G796" s="43"/>
      <c r="J796" s="43"/>
    </row>
    <row r="797" customFormat="false" ht="12.75" hidden="false" customHeight="true" outlineLevel="0" collapsed="false">
      <c r="D797" s="43"/>
      <c r="G797" s="43"/>
      <c r="J797" s="43"/>
    </row>
    <row r="798" customFormat="false" ht="12.75" hidden="false" customHeight="true" outlineLevel="0" collapsed="false">
      <c r="D798" s="43"/>
      <c r="G798" s="43"/>
      <c r="J798" s="43"/>
    </row>
    <row r="799" customFormat="false" ht="12.75" hidden="false" customHeight="true" outlineLevel="0" collapsed="false">
      <c r="D799" s="43"/>
      <c r="G799" s="43"/>
      <c r="J799" s="43"/>
    </row>
    <row r="800" customFormat="false" ht="12.75" hidden="false" customHeight="true" outlineLevel="0" collapsed="false">
      <c r="D800" s="43"/>
      <c r="G800" s="43"/>
      <c r="J800" s="43"/>
    </row>
    <row r="801" customFormat="false" ht="12.75" hidden="false" customHeight="true" outlineLevel="0" collapsed="false">
      <c r="D801" s="43"/>
      <c r="G801" s="43"/>
      <c r="J801" s="43"/>
    </row>
    <row r="802" customFormat="false" ht="12.75" hidden="false" customHeight="true" outlineLevel="0" collapsed="false">
      <c r="D802" s="43"/>
      <c r="G802" s="43"/>
      <c r="J802" s="43"/>
    </row>
    <row r="803" customFormat="false" ht="12.75" hidden="false" customHeight="true" outlineLevel="0" collapsed="false">
      <c r="D803" s="43"/>
      <c r="G803" s="43"/>
      <c r="J803" s="43"/>
    </row>
    <row r="804" customFormat="false" ht="12.75" hidden="false" customHeight="true" outlineLevel="0" collapsed="false">
      <c r="D804" s="43"/>
      <c r="G804" s="43"/>
      <c r="J804" s="43"/>
    </row>
    <row r="805" customFormat="false" ht="12.75" hidden="false" customHeight="true" outlineLevel="0" collapsed="false">
      <c r="D805" s="43"/>
      <c r="G805" s="43"/>
      <c r="J805" s="43"/>
    </row>
    <row r="806" customFormat="false" ht="12.75" hidden="false" customHeight="true" outlineLevel="0" collapsed="false">
      <c r="D806" s="43"/>
      <c r="G806" s="43"/>
      <c r="J806" s="43"/>
    </row>
    <row r="807" customFormat="false" ht="12.75" hidden="false" customHeight="true" outlineLevel="0" collapsed="false">
      <c r="D807" s="43"/>
      <c r="G807" s="43"/>
      <c r="J807" s="43"/>
    </row>
    <row r="808" customFormat="false" ht="12.75" hidden="false" customHeight="true" outlineLevel="0" collapsed="false">
      <c r="D808" s="43"/>
      <c r="G808" s="43"/>
      <c r="J808" s="43"/>
    </row>
    <row r="809" customFormat="false" ht="12.75" hidden="false" customHeight="true" outlineLevel="0" collapsed="false">
      <c r="D809" s="43"/>
      <c r="G809" s="43"/>
      <c r="J809" s="43"/>
    </row>
    <row r="810" customFormat="false" ht="12.75" hidden="false" customHeight="true" outlineLevel="0" collapsed="false">
      <c r="D810" s="43"/>
      <c r="G810" s="43"/>
      <c r="J810" s="43"/>
    </row>
    <row r="811" customFormat="false" ht="12.75" hidden="false" customHeight="true" outlineLevel="0" collapsed="false">
      <c r="D811" s="43"/>
      <c r="G811" s="43"/>
      <c r="J811" s="43"/>
    </row>
    <row r="812" customFormat="false" ht="12.75" hidden="false" customHeight="true" outlineLevel="0" collapsed="false">
      <c r="D812" s="43"/>
      <c r="G812" s="43"/>
      <c r="J812" s="43"/>
    </row>
    <row r="813" customFormat="false" ht="12.75" hidden="false" customHeight="true" outlineLevel="0" collapsed="false">
      <c r="D813" s="43"/>
      <c r="G813" s="43"/>
      <c r="J813" s="43"/>
    </row>
    <row r="814" customFormat="false" ht="12.75" hidden="false" customHeight="true" outlineLevel="0" collapsed="false">
      <c r="D814" s="43"/>
      <c r="G814" s="43"/>
      <c r="J814" s="43"/>
    </row>
    <row r="815" customFormat="false" ht="12.75" hidden="false" customHeight="true" outlineLevel="0" collapsed="false">
      <c r="D815" s="43"/>
      <c r="G815" s="43"/>
      <c r="J815" s="43"/>
    </row>
    <row r="816" customFormat="false" ht="12.75" hidden="false" customHeight="true" outlineLevel="0" collapsed="false">
      <c r="D816" s="43"/>
      <c r="G816" s="43"/>
      <c r="J816" s="43"/>
    </row>
    <row r="817" customFormat="false" ht="12.75" hidden="false" customHeight="true" outlineLevel="0" collapsed="false">
      <c r="D817" s="43"/>
      <c r="G817" s="43"/>
      <c r="J817" s="43"/>
    </row>
    <row r="818" customFormat="false" ht="12.75" hidden="false" customHeight="true" outlineLevel="0" collapsed="false">
      <c r="D818" s="43"/>
      <c r="G818" s="43"/>
      <c r="J818" s="43"/>
    </row>
    <row r="819" customFormat="false" ht="12.75" hidden="false" customHeight="true" outlineLevel="0" collapsed="false">
      <c r="D819" s="43"/>
      <c r="G819" s="43"/>
      <c r="J819" s="43"/>
    </row>
    <row r="820" customFormat="false" ht="12.75" hidden="false" customHeight="true" outlineLevel="0" collapsed="false">
      <c r="D820" s="43"/>
      <c r="G820" s="43"/>
      <c r="J820" s="43"/>
    </row>
    <row r="821" customFormat="false" ht="12.75" hidden="false" customHeight="true" outlineLevel="0" collapsed="false">
      <c r="D821" s="43"/>
      <c r="G821" s="43"/>
      <c r="J821" s="43"/>
    </row>
    <row r="822" customFormat="false" ht="12.75" hidden="false" customHeight="true" outlineLevel="0" collapsed="false">
      <c r="D822" s="43"/>
      <c r="G822" s="43"/>
      <c r="J822" s="43"/>
    </row>
    <row r="823" customFormat="false" ht="12.75" hidden="false" customHeight="true" outlineLevel="0" collapsed="false">
      <c r="D823" s="43"/>
      <c r="G823" s="43"/>
      <c r="J823" s="43"/>
    </row>
    <row r="824" customFormat="false" ht="12.75" hidden="false" customHeight="true" outlineLevel="0" collapsed="false">
      <c r="D824" s="43"/>
      <c r="G824" s="43"/>
      <c r="J824" s="43"/>
    </row>
    <row r="825" customFormat="false" ht="12.75" hidden="false" customHeight="true" outlineLevel="0" collapsed="false">
      <c r="D825" s="43"/>
      <c r="G825" s="43"/>
      <c r="J825" s="43"/>
    </row>
    <row r="826" customFormat="false" ht="12.75" hidden="false" customHeight="true" outlineLevel="0" collapsed="false">
      <c r="D826" s="43"/>
      <c r="G826" s="43"/>
      <c r="J826" s="43"/>
    </row>
    <row r="827" customFormat="false" ht="12.75" hidden="false" customHeight="true" outlineLevel="0" collapsed="false">
      <c r="D827" s="43"/>
      <c r="G827" s="43"/>
      <c r="J827" s="43"/>
    </row>
    <row r="828" customFormat="false" ht="12.75" hidden="false" customHeight="true" outlineLevel="0" collapsed="false">
      <c r="D828" s="43"/>
      <c r="G828" s="43"/>
      <c r="J828" s="43"/>
    </row>
    <row r="829" customFormat="false" ht="12.75" hidden="false" customHeight="true" outlineLevel="0" collapsed="false">
      <c r="D829" s="43"/>
      <c r="G829" s="43"/>
      <c r="J829" s="43"/>
    </row>
    <row r="830" customFormat="false" ht="12.75" hidden="false" customHeight="true" outlineLevel="0" collapsed="false">
      <c r="D830" s="43"/>
      <c r="G830" s="43"/>
      <c r="J830" s="43"/>
    </row>
    <row r="831" customFormat="false" ht="12.75" hidden="false" customHeight="true" outlineLevel="0" collapsed="false">
      <c r="D831" s="43"/>
      <c r="G831" s="43"/>
      <c r="J831" s="43"/>
    </row>
    <row r="832" customFormat="false" ht="12.75" hidden="false" customHeight="true" outlineLevel="0" collapsed="false">
      <c r="D832" s="43"/>
      <c r="G832" s="43"/>
      <c r="J832" s="43"/>
    </row>
    <row r="833" customFormat="false" ht="12.75" hidden="false" customHeight="true" outlineLevel="0" collapsed="false">
      <c r="D833" s="43"/>
      <c r="G833" s="43"/>
      <c r="J833" s="43"/>
    </row>
    <row r="834" customFormat="false" ht="12.75" hidden="false" customHeight="true" outlineLevel="0" collapsed="false">
      <c r="D834" s="43"/>
      <c r="G834" s="43"/>
      <c r="J834" s="43"/>
    </row>
    <row r="835" customFormat="false" ht="12.75" hidden="false" customHeight="true" outlineLevel="0" collapsed="false">
      <c r="D835" s="43"/>
      <c r="G835" s="43"/>
      <c r="J835" s="43"/>
    </row>
    <row r="836" customFormat="false" ht="12.75" hidden="false" customHeight="true" outlineLevel="0" collapsed="false">
      <c r="D836" s="43"/>
      <c r="G836" s="43"/>
      <c r="J836" s="43"/>
    </row>
    <row r="837" customFormat="false" ht="12.75" hidden="false" customHeight="true" outlineLevel="0" collapsed="false">
      <c r="D837" s="43"/>
      <c r="G837" s="43"/>
      <c r="J837" s="43"/>
    </row>
    <row r="838" customFormat="false" ht="12.75" hidden="false" customHeight="true" outlineLevel="0" collapsed="false">
      <c r="D838" s="43"/>
      <c r="G838" s="43"/>
      <c r="J838" s="43"/>
    </row>
    <row r="839" customFormat="false" ht="12.75" hidden="false" customHeight="true" outlineLevel="0" collapsed="false">
      <c r="D839" s="43"/>
      <c r="G839" s="43"/>
      <c r="J839" s="43"/>
    </row>
    <row r="840" customFormat="false" ht="12.75" hidden="false" customHeight="true" outlineLevel="0" collapsed="false">
      <c r="D840" s="43"/>
      <c r="G840" s="43"/>
      <c r="J840" s="43"/>
    </row>
    <row r="841" customFormat="false" ht="12.75" hidden="false" customHeight="true" outlineLevel="0" collapsed="false">
      <c r="D841" s="43"/>
      <c r="G841" s="43"/>
      <c r="J841" s="43"/>
    </row>
    <row r="842" customFormat="false" ht="12.75" hidden="false" customHeight="true" outlineLevel="0" collapsed="false">
      <c r="D842" s="43"/>
      <c r="G842" s="43"/>
      <c r="J842" s="43"/>
    </row>
    <row r="843" customFormat="false" ht="12.75" hidden="false" customHeight="true" outlineLevel="0" collapsed="false">
      <c r="D843" s="43"/>
      <c r="G843" s="43"/>
      <c r="J843" s="43"/>
    </row>
    <row r="844" customFormat="false" ht="12.75" hidden="false" customHeight="true" outlineLevel="0" collapsed="false">
      <c r="D844" s="43"/>
      <c r="G844" s="43"/>
      <c r="J844" s="43"/>
    </row>
    <row r="845" customFormat="false" ht="12.75" hidden="false" customHeight="true" outlineLevel="0" collapsed="false">
      <c r="D845" s="43"/>
      <c r="G845" s="43"/>
      <c r="J845" s="43"/>
    </row>
    <row r="846" customFormat="false" ht="12.75" hidden="false" customHeight="true" outlineLevel="0" collapsed="false">
      <c r="D846" s="43"/>
      <c r="G846" s="43"/>
      <c r="J846" s="43"/>
    </row>
    <row r="847" customFormat="false" ht="12.75" hidden="false" customHeight="true" outlineLevel="0" collapsed="false">
      <c r="D847" s="43"/>
      <c r="G847" s="43"/>
      <c r="J847" s="43"/>
    </row>
    <row r="848" customFormat="false" ht="12.75" hidden="false" customHeight="true" outlineLevel="0" collapsed="false">
      <c r="D848" s="43"/>
      <c r="G848" s="43"/>
      <c r="J848" s="43"/>
    </row>
    <row r="849" customFormat="false" ht="12.75" hidden="false" customHeight="true" outlineLevel="0" collapsed="false">
      <c r="D849" s="43"/>
      <c r="G849" s="43"/>
      <c r="J849" s="43"/>
    </row>
    <row r="850" customFormat="false" ht="12.75" hidden="false" customHeight="true" outlineLevel="0" collapsed="false">
      <c r="D850" s="43"/>
      <c r="G850" s="43"/>
      <c r="J850" s="43"/>
    </row>
    <row r="851" customFormat="false" ht="12.75" hidden="false" customHeight="true" outlineLevel="0" collapsed="false">
      <c r="D851" s="43"/>
      <c r="G851" s="43"/>
      <c r="J851" s="43"/>
    </row>
    <row r="852" customFormat="false" ht="12.75" hidden="false" customHeight="true" outlineLevel="0" collapsed="false">
      <c r="D852" s="43"/>
      <c r="G852" s="43"/>
      <c r="J852" s="43"/>
    </row>
    <row r="853" customFormat="false" ht="12.75" hidden="false" customHeight="true" outlineLevel="0" collapsed="false">
      <c r="D853" s="43"/>
      <c r="G853" s="43"/>
      <c r="J853" s="43"/>
    </row>
    <row r="854" customFormat="false" ht="12.75" hidden="false" customHeight="true" outlineLevel="0" collapsed="false">
      <c r="D854" s="43"/>
      <c r="G854" s="43"/>
      <c r="J854" s="43"/>
    </row>
    <row r="855" customFormat="false" ht="12.75" hidden="false" customHeight="true" outlineLevel="0" collapsed="false">
      <c r="D855" s="43"/>
      <c r="G855" s="43"/>
      <c r="J855" s="43"/>
    </row>
    <row r="856" customFormat="false" ht="12.75" hidden="false" customHeight="true" outlineLevel="0" collapsed="false">
      <c r="D856" s="43"/>
      <c r="G856" s="43"/>
      <c r="J856" s="43"/>
    </row>
    <row r="857" customFormat="false" ht="12.75" hidden="false" customHeight="true" outlineLevel="0" collapsed="false">
      <c r="D857" s="43"/>
      <c r="G857" s="43"/>
      <c r="J857" s="43"/>
    </row>
    <row r="858" customFormat="false" ht="12.75" hidden="false" customHeight="true" outlineLevel="0" collapsed="false">
      <c r="D858" s="43"/>
      <c r="G858" s="43"/>
      <c r="J858" s="43"/>
    </row>
    <row r="859" customFormat="false" ht="12.75" hidden="false" customHeight="true" outlineLevel="0" collapsed="false">
      <c r="D859" s="43"/>
      <c r="G859" s="43"/>
      <c r="J859" s="43"/>
    </row>
    <row r="860" customFormat="false" ht="12.75" hidden="false" customHeight="true" outlineLevel="0" collapsed="false">
      <c r="D860" s="43"/>
      <c r="G860" s="43"/>
      <c r="J860" s="43"/>
    </row>
    <row r="861" customFormat="false" ht="12.75" hidden="false" customHeight="true" outlineLevel="0" collapsed="false">
      <c r="D861" s="43"/>
      <c r="G861" s="43"/>
      <c r="J861" s="43"/>
    </row>
    <row r="862" customFormat="false" ht="12.75" hidden="false" customHeight="true" outlineLevel="0" collapsed="false">
      <c r="D862" s="43"/>
      <c r="G862" s="43"/>
      <c r="J862" s="43"/>
    </row>
    <row r="863" customFormat="false" ht="12.75" hidden="false" customHeight="true" outlineLevel="0" collapsed="false">
      <c r="D863" s="43"/>
      <c r="G863" s="43"/>
      <c r="J863" s="43"/>
    </row>
    <row r="864" customFormat="false" ht="12.75" hidden="false" customHeight="true" outlineLevel="0" collapsed="false">
      <c r="D864" s="43"/>
      <c r="G864" s="43"/>
      <c r="J864" s="43"/>
    </row>
    <row r="865" customFormat="false" ht="12.75" hidden="false" customHeight="true" outlineLevel="0" collapsed="false">
      <c r="D865" s="43"/>
      <c r="G865" s="43"/>
      <c r="J865" s="43"/>
    </row>
    <row r="866" customFormat="false" ht="12.75" hidden="false" customHeight="true" outlineLevel="0" collapsed="false">
      <c r="D866" s="43"/>
      <c r="G866" s="43"/>
      <c r="J866" s="43"/>
    </row>
    <row r="867" customFormat="false" ht="12.75" hidden="false" customHeight="true" outlineLevel="0" collapsed="false">
      <c r="D867" s="43"/>
      <c r="G867" s="43"/>
      <c r="J867" s="43"/>
    </row>
    <row r="868" customFormat="false" ht="12.75" hidden="false" customHeight="true" outlineLevel="0" collapsed="false">
      <c r="D868" s="43"/>
      <c r="G868" s="43"/>
      <c r="J868" s="43"/>
    </row>
    <row r="869" customFormat="false" ht="12.75" hidden="false" customHeight="true" outlineLevel="0" collapsed="false">
      <c r="D869" s="43"/>
      <c r="G869" s="43"/>
      <c r="J869" s="43"/>
    </row>
    <row r="870" customFormat="false" ht="12.75" hidden="false" customHeight="true" outlineLevel="0" collapsed="false">
      <c r="D870" s="43"/>
      <c r="G870" s="43"/>
      <c r="J870" s="43"/>
    </row>
    <row r="871" customFormat="false" ht="12.75" hidden="false" customHeight="true" outlineLevel="0" collapsed="false">
      <c r="D871" s="43"/>
      <c r="G871" s="43"/>
      <c r="J871" s="43"/>
    </row>
    <row r="872" customFormat="false" ht="12.75" hidden="false" customHeight="true" outlineLevel="0" collapsed="false">
      <c r="D872" s="43"/>
      <c r="G872" s="43"/>
      <c r="J872" s="43"/>
    </row>
    <row r="873" customFormat="false" ht="12.75" hidden="false" customHeight="true" outlineLevel="0" collapsed="false">
      <c r="D873" s="43"/>
      <c r="G873" s="43"/>
      <c r="J873" s="43"/>
    </row>
    <row r="874" customFormat="false" ht="12.75" hidden="false" customHeight="true" outlineLevel="0" collapsed="false">
      <c r="D874" s="43"/>
      <c r="G874" s="43"/>
      <c r="J874" s="43"/>
    </row>
    <row r="875" customFormat="false" ht="12.75" hidden="false" customHeight="true" outlineLevel="0" collapsed="false">
      <c r="D875" s="43"/>
      <c r="G875" s="43"/>
      <c r="J875" s="43"/>
    </row>
    <row r="876" customFormat="false" ht="12.75" hidden="false" customHeight="true" outlineLevel="0" collapsed="false">
      <c r="D876" s="43"/>
      <c r="G876" s="43"/>
      <c r="J876" s="43"/>
    </row>
    <row r="877" customFormat="false" ht="12.75" hidden="false" customHeight="true" outlineLevel="0" collapsed="false">
      <c r="D877" s="43"/>
      <c r="G877" s="43"/>
      <c r="J877" s="43"/>
    </row>
    <row r="878" customFormat="false" ht="12.75" hidden="false" customHeight="true" outlineLevel="0" collapsed="false">
      <c r="D878" s="43"/>
      <c r="G878" s="43"/>
      <c r="J878" s="43"/>
    </row>
    <row r="879" customFormat="false" ht="12.75" hidden="false" customHeight="true" outlineLevel="0" collapsed="false">
      <c r="D879" s="43"/>
      <c r="G879" s="43"/>
      <c r="J879" s="43"/>
    </row>
    <row r="880" customFormat="false" ht="12.75" hidden="false" customHeight="true" outlineLevel="0" collapsed="false">
      <c r="D880" s="43"/>
      <c r="G880" s="43"/>
      <c r="J880" s="43"/>
    </row>
    <row r="881" customFormat="false" ht="12.75" hidden="false" customHeight="true" outlineLevel="0" collapsed="false">
      <c r="D881" s="43"/>
      <c r="G881" s="43"/>
      <c r="J881" s="43"/>
    </row>
    <row r="882" customFormat="false" ht="12.75" hidden="false" customHeight="true" outlineLevel="0" collapsed="false">
      <c r="D882" s="43"/>
      <c r="G882" s="43"/>
      <c r="J882" s="43"/>
    </row>
    <row r="883" customFormat="false" ht="12.75" hidden="false" customHeight="true" outlineLevel="0" collapsed="false">
      <c r="D883" s="43"/>
      <c r="G883" s="43"/>
      <c r="J883" s="43"/>
    </row>
    <row r="884" customFormat="false" ht="12.75" hidden="false" customHeight="true" outlineLevel="0" collapsed="false">
      <c r="D884" s="43"/>
      <c r="G884" s="43"/>
      <c r="J884" s="43"/>
    </row>
    <row r="885" customFormat="false" ht="12.75" hidden="false" customHeight="true" outlineLevel="0" collapsed="false">
      <c r="D885" s="43"/>
      <c r="G885" s="43"/>
      <c r="J885" s="43"/>
    </row>
    <row r="886" customFormat="false" ht="12.75" hidden="false" customHeight="true" outlineLevel="0" collapsed="false">
      <c r="D886" s="43"/>
      <c r="G886" s="43"/>
      <c r="J886" s="43"/>
    </row>
    <row r="887" customFormat="false" ht="12.75" hidden="false" customHeight="true" outlineLevel="0" collapsed="false">
      <c r="D887" s="43"/>
      <c r="G887" s="43"/>
      <c r="J887" s="43"/>
    </row>
    <row r="888" customFormat="false" ht="12.75" hidden="false" customHeight="true" outlineLevel="0" collapsed="false">
      <c r="D888" s="43"/>
      <c r="G888" s="43"/>
      <c r="J888" s="43"/>
    </row>
    <row r="889" customFormat="false" ht="12.75" hidden="false" customHeight="true" outlineLevel="0" collapsed="false">
      <c r="D889" s="43"/>
      <c r="G889" s="43"/>
      <c r="J889" s="43"/>
    </row>
    <row r="890" customFormat="false" ht="12.75" hidden="false" customHeight="true" outlineLevel="0" collapsed="false">
      <c r="D890" s="43"/>
      <c r="G890" s="43"/>
      <c r="J890" s="43"/>
    </row>
    <row r="891" customFormat="false" ht="12.75" hidden="false" customHeight="true" outlineLevel="0" collapsed="false">
      <c r="D891" s="43"/>
      <c r="G891" s="43"/>
      <c r="J891" s="43"/>
    </row>
    <row r="892" customFormat="false" ht="12.75" hidden="false" customHeight="true" outlineLevel="0" collapsed="false">
      <c r="D892" s="43"/>
      <c r="G892" s="43"/>
      <c r="J892" s="43"/>
    </row>
    <row r="893" customFormat="false" ht="12.75" hidden="false" customHeight="true" outlineLevel="0" collapsed="false">
      <c r="D893" s="43"/>
      <c r="G893" s="43"/>
      <c r="J893" s="43"/>
    </row>
    <row r="894" customFormat="false" ht="12.75" hidden="false" customHeight="true" outlineLevel="0" collapsed="false">
      <c r="D894" s="43"/>
      <c r="G894" s="43"/>
      <c r="J894" s="43"/>
    </row>
    <row r="895" customFormat="false" ht="12.75" hidden="false" customHeight="true" outlineLevel="0" collapsed="false">
      <c r="D895" s="43"/>
      <c r="G895" s="43"/>
      <c r="J895" s="43"/>
    </row>
    <row r="896" customFormat="false" ht="12.75" hidden="false" customHeight="true" outlineLevel="0" collapsed="false">
      <c r="D896" s="43"/>
      <c r="G896" s="43"/>
      <c r="J896" s="43"/>
    </row>
    <row r="897" customFormat="false" ht="12.75" hidden="false" customHeight="true" outlineLevel="0" collapsed="false">
      <c r="D897" s="43"/>
      <c r="G897" s="43"/>
      <c r="J897" s="43"/>
    </row>
    <row r="898" customFormat="false" ht="12.75" hidden="false" customHeight="true" outlineLevel="0" collapsed="false">
      <c r="D898" s="43"/>
      <c r="G898" s="43"/>
      <c r="J898" s="43"/>
    </row>
    <row r="899" customFormat="false" ht="12.75" hidden="false" customHeight="true" outlineLevel="0" collapsed="false">
      <c r="D899" s="43"/>
      <c r="G899" s="43"/>
      <c r="J899" s="43"/>
    </row>
    <row r="900" customFormat="false" ht="12.75" hidden="false" customHeight="true" outlineLevel="0" collapsed="false">
      <c r="D900" s="43"/>
      <c r="G900" s="43"/>
      <c r="J900" s="43"/>
    </row>
    <row r="901" customFormat="false" ht="12.75" hidden="false" customHeight="true" outlineLevel="0" collapsed="false">
      <c r="D901" s="43"/>
      <c r="G901" s="43"/>
      <c r="J901" s="43"/>
    </row>
    <row r="902" customFormat="false" ht="12.75" hidden="false" customHeight="true" outlineLevel="0" collapsed="false">
      <c r="D902" s="43"/>
      <c r="G902" s="43"/>
      <c r="J902" s="43"/>
    </row>
    <row r="903" customFormat="false" ht="12.75" hidden="false" customHeight="true" outlineLevel="0" collapsed="false">
      <c r="D903" s="43"/>
      <c r="G903" s="43"/>
      <c r="J903" s="43"/>
    </row>
    <row r="904" customFormat="false" ht="12.75" hidden="false" customHeight="true" outlineLevel="0" collapsed="false">
      <c r="D904" s="43"/>
      <c r="G904" s="43"/>
      <c r="J904" s="43"/>
    </row>
    <row r="905" customFormat="false" ht="12.75" hidden="false" customHeight="true" outlineLevel="0" collapsed="false">
      <c r="D905" s="43"/>
      <c r="G905" s="43"/>
      <c r="J905" s="43"/>
    </row>
    <row r="906" customFormat="false" ht="12.75" hidden="false" customHeight="true" outlineLevel="0" collapsed="false">
      <c r="D906" s="43"/>
      <c r="G906" s="43"/>
      <c r="J906" s="43"/>
    </row>
    <row r="907" customFormat="false" ht="12.75" hidden="false" customHeight="true" outlineLevel="0" collapsed="false">
      <c r="D907" s="43"/>
      <c r="G907" s="43"/>
      <c r="J907" s="43"/>
    </row>
    <row r="908" customFormat="false" ht="12.75" hidden="false" customHeight="true" outlineLevel="0" collapsed="false">
      <c r="D908" s="43"/>
      <c r="G908" s="43"/>
      <c r="J908" s="43"/>
    </row>
    <row r="909" customFormat="false" ht="12.75" hidden="false" customHeight="true" outlineLevel="0" collapsed="false">
      <c r="D909" s="43"/>
      <c r="G909" s="43"/>
      <c r="J909" s="43"/>
    </row>
    <row r="910" customFormat="false" ht="12.75" hidden="false" customHeight="true" outlineLevel="0" collapsed="false">
      <c r="D910" s="43"/>
      <c r="G910" s="43"/>
      <c r="J910" s="43"/>
    </row>
    <row r="911" customFormat="false" ht="12.75" hidden="false" customHeight="true" outlineLevel="0" collapsed="false">
      <c r="D911" s="43"/>
      <c r="G911" s="43"/>
      <c r="J911" s="43"/>
    </row>
    <row r="912" customFormat="false" ht="12.75" hidden="false" customHeight="true" outlineLevel="0" collapsed="false">
      <c r="D912" s="43"/>
      <c r="G912" s="43"/>
      <c r="J912" s="43"/>
    </row>
    <row r="913" customFormat="false" ht="12.75" hidden="false" customHeight="true" outlineLevel="0" collapsed="false">
      <c r="D913" s="43"/>
      <c r="G913" s="43"/>
      <c r="J913" s="43"/>
    </row>
    <row r="914" customFormat="false" ht="12.75" hidden="false" customHeight="true" outlineLevel="0" collapsed="false">
      <c r="D914" s="43"/>
      <c r="G914" s="43"/>
      <c r="J914" s="43"/>
    </row>
    <row r="915" customFormat="false" ht="12.75" hidden="false" customHeight="true" outlineLevel="0" collapsed="false">
      <c r="D915" s="43"/>
      <c r="G915" s="43"/>
      <c r="J915" s="43"/>
    </row>
    <row r="916" customFormat="false" ht="12.75" hidden="false" customHeight="true" outlineLevel="0" collapsed="false">
      <c r="D916" s="43"/>
      <c r="G916" s="43"/>
      <c r="J916" s="43"/>
    </row>
    <row r="917" customFormat="false" ht="12.75" hidden="false" customHeight="true" outlineLevel="0" collapsed="false">
      <c r="D917" s="43"/>
      <c r="G917" s="43"/>
      <c r="J917" s="43"/>
    </row>
    <row r="918" customFormat="false" ht="12.75" hidden="false" customHeight="true" outlineLevel="0" collapsed="false">
      <c r="D918" s="43"/>
      <c r="G918" s="43"/>
      <c r="J918" s="43"/>
    </row>
    <row r="919" customFormat="false" ht="12.75" hidden="false" customHeight="true" outlineLevel="0" collapsed="false">
      <c r="D919" s="43"/>
      <c r="G919" s="43"/>
      <c r="J919" s="43"/>
    </row>
    <row r="920" customFormat="false" ht="12.75" hidden="false" customHeight="true" outlineLevel="0" collapsed="false">
      <c r="D920" s="43"/>
      <c r="G920" s="43"/>
      <c r="J920" s="43"/>
    </row>
    <row r="921" customFormat="false" ht="12.75" hidden="false" customHeight="true" outlineLevel="0" collapsed="false">
      <c r="D921" s="43"/>
      <c r="G921" s="43"/>
      <c r="J921" s="43"/>
    </row>
    <row r="922" customFormat="false" ht="12.75" hidden="false" customHeight="true" outlineLevel="0" collapsed="false">
      <c r="D922" s="43"/>
      <c r="G922" s="43"/>
      <c r="J922" s="43"/>
    </row>
    <row r="923" customFormat="false" ht="12.75" hidden="false" customHeight="true" outlineLevel="0" collapsed="false">
      <c r="D923" s="43"/>
      <c r="G923" s="43"/>
      <c r="J923" s="43"/>
    </row>
    <row r="924" customFormat="false" ht="12.75" hidden="false" customHeight="true" outlineLevel="0" collapsed="false">
      <c r="D924" s="43"/>
      <c r="G924" s="43"/>
      <c r="J924" s="43"/>
    </row>
    <row r="925" customFormat="false" ht="12.75" hidden="false" customHeight="true" outlineLevel="0" collapsed="false">
      <c r="D925" s="43"/>
      <c r="G925" s="43"/>
      <c r="J925" s="43"/>
    </row>
    <row r="926" customFormat="false" ht="12.75" hidden="false" customHeight="true" outlineLevel="0" collapsed="false">
      <c r="D926" s="43"/>
      <c r="G926" s="43"/>
      <c r="J926" s="43"/>
    </row>
    <row r="927" customFormat="false" ht="12.75" hidden="false" customHeight="true" outlineLevel="0" collapsed="false">
      <c r="D927" s="43"/>
      <c r="G927" s="43"/>
      <c r="J927" s="43"/>
    </row>
    <row r="928" customFormat="false" ht="12.75" hidden="false" customHeight="true" outlineLevel="0" collapsed="false">
      <c r="D928" s="43"/>
      <c r="G928" s="43"/>
      <c r="J928" s="43"/>
    </row>
    <row r="929" customFormat="false" ht="12.75" hidden="false" customHeight="true" outlineLevel="0" collapsed="false">
      <c r="D929" s="43"/>
      <c r="G929" s="43"/>
      <c r="J929" s="43"/>
    </row>
    <row r="930" customFormat="false" ht="12.75" hidden="false" customHeight="true" outlineLevel="0" collapsed="false">
      <c r="D930" s="43"/>
      <c r="G930" s="43"/>
      <c r="J930" s="43"/>
    </row>
    <row r="931" customFormat="false" ht="12.75" hidden="false" customHeight="true" outlineLevel="0" collapsed="false">
      <c r="D931" s="43"/>
      <c r="G931" s="43"/>
      <c r="J931" s="43"/>
    </row>
    <row r="932" customFormat="false" ht="12.75" hidden="false" customHeight="true" outlineLevel="0" collapsed="false">
      <c r="D932" s="43"/>
      <c r="G932" s="43"/>
      <c r="J932" s="43"/>
    </row>
    <row r="933" customFormat="false" ht="12.75" hidden="false" customHeight="true" outlineLevel="0" collapsed="false">
      <c r="D933" s="43"/>
      <c r="G933" s="43"/>
      <c r="J933" s="43"/>
    </row>
    <row r="934" customFormat="false" ht="12.75" hidden="false" customHeight="true" outlineLevel="0" collapsed="false">
      <c r="D934" s="43"/>
      <c r="G934" s="43"/>
      <c r="J934" s="43"/>
    </row>
    <row r="935" customFormat="false" ht="12.75" hidden="false" customHeight="true" outlineLevel="0" collapsed="false">
      <c r="D935" s="43"/>
      <c r="G935" s="43"/>
      <c r="J935" s="43"/>
    </row>
    <row r="936" customFormat="false" ht="12.75" hidden="false" customHeight="true" outlineLevel="0" collapsed="false">
      <c r="D936" s="43"/>
      <c r="G936" s="43"/>
      <c r="J936" s="43"/>
    </row>
    <row r="937" customFormat="false" ht="12.75" hidden="false" customHeight="true" outlineLevel="0" collapsed="false">
      <c r="D937" s="43"/>
      <c r="G937" s="43"/>
      <c r="J937" s="43"/>
    </row>
    <row r="938" customFormat="false" ht="12.75" hidden="false" customHeight="true" outlineLevel="0" collapsed="false">
      <c r="D938" s="43"/>
      <c r="G938" s="43"/>
      <c r="J938" s="43"/>
    </row>
    <row r="939" customFormat="false" ht="12.75" hidden="false" customHeight="true" outlineLevel="0" collapsed="false">
      <c r="D939" s="43"/>
      <c r="G939" s="43"/>
      <c r="J939" s="43"/>
    </row>
    <row r="940" customFormat="false" ht="12.75" hidden="false" customHeight="true" outlineLevel="0" collapsed="false">
      <c r="D940" s="43"/>
      <c r="G940" s="43"/>
      <c r="J940" s="43"/>
    </row>
    <row r="941" customFormat="false" ht="12.75" hidden="false" customHeight="true" outlineLevel="0" collapsed="false">
      <c r="D941" s="43"/>
      <c r="G941" s="43"/>
      <c r="J941" s="43"/>
    </row>
    <row r="942" customFormat="false" ht="12.75" hidden="false" customHeight="true" outlineLevel="0" collapsed="false">
      <c r="D942" s="43"/>
      <c r="G942" s="43"/>
      <c r="J942" s="43"/>
    </row>
    <row r="943" customFormat="false" ht="12.75" hidden="false" customHeight="true" outlineLevel="0" collapsed="false">
      <c r="D943" s="43"/>
      <c r="G943" s="43"/>
      <c r="J943" s="43"/>
    </row>
    <row r="944" customFormat="false" ht="12.75" hidden="false" customHeight="true" outlineLevel="0" collapsed="false">
      <c r="D944" s="43"/>
      <c r="G944" s="43"/>
      <c r="J944" s="43"/>
    </row>
    <row r="945" customFormat="false" ht="12.75" hidden="false" customHeight="true" outlineLevel="0" collapsed="false">
      <c r="D945" s="43"/>
      <c r="G945" s="43"/>
      <c r="J945" s="43"/>
    </row>
    <row r="946" customFormat="false" ht="12.75" hidden="false" customHeight="true" outlineLevel="0" collapsed="false">
      <c r="D946" s="43"/>
      <c r="G946" s="43"/>
      <c r="J946" s="43"/>
    </row>
    <row r="947" customFormat="false" ht="12.75" hidden="false" customHeight="true" outlineLevel="0" collapsed="false">
      <c r="D947" s="43"/>
      <c r="G947" s="43"/>
      <c r="J947" s="43"/>
    </row>
    <row r="948" customFormat="false" ht="12.75" hidden="false" customHeight="true" outlineLevel="0" collapsed="false">
      <c r="D948" s="43"/>
      <c r="G948" s="43"/>
      <c r="J948" s="43"/>
    </row>
    <row r="949" customFormat="false" ht="12.75" hidden="false" customHeight="true" outlineLevel="0" collapsed="false">
      <c r="D949" s="43"/>
      <c r="G949" s="43"/>
      <c r="J949" s="43"/>
    </row>
    <row r="950" customFormat="false" ht="12.75" hidden="false" customHeight="true" outlineLevel="0" collapsed="false">
      <c r="D950" s="43"/>
      <c r="G950" s="43"/>
      <c r="J950" s="43"/>
    </row>
    <row r="951" customFormat="false" ht="12.75" hidden="false" customHeight="true" outlineLevel="0" collapsed="false">
      <c r="D951" s="43"/>
      <c r="G951" s="43"/>
      <c r="J951" s="43"/>
    </row>
    <row r="952" customFormat="false" ht="12.75" hidden="false" customHeight="true" outlineLevel="0" collapsed="false">
      <c r="D952" s="43"/>
      <c r="G952" s="43"/>
      <c r="J952" s="43"/>
    </row>
    <row r="953" customFormat="false" ht="12.75" hidden="false" customHeight="true" outlineLevel="0" collapsed="false">
      <c r="D953" s="43"/>
      <c r="G953" s="43"/>
      <c r="J953" s="43"/>
    </row>
    <row r="954" customFormat="false" ht="12.75" hidden="false" customHeight="true" outlineLevel="0" collapsed="false">
      <c r="D954" s="43"/>
      <c r="G954" s="43"/>
      <c r="J954" s="43"/>
    </row>
    <row r="955" customFormat="false" ht="12.75" hidden="false" customHeight="true" outlineLevel="0" collapsed="false">
      <c r="D955" s="43"/>
      <c r="G955" s="43"/>
      <c r="J955" s="43"/>
    </row>
    <row r="956" customFormat="false" ht="12.75" hidden="false" customHeight="true" outlineLevel="0" collapsed="false">
      <c r="D956" s="43"/>
      <c r="G956" s="43"/>
      <c r="J956" s="43"/>
    </row>
    <row r="957" customFormat="false" ht="12.75" hidden="false" customHeight="true" outlineLevel="0" collapsed="false">
      <c r="D957" s="43"/>
      <c r="G957" s="43"/>
      <c r="J957" s="43"/>
    </row>
    <row r="958" customFormat="false" ht="12.75" hidden="false" customHeight="true" outlineLevel="0" collapsed="false">
      <c r="D958" s="43"/>
      <c r="G958" s="43"/>
      <c r="J958" s="43"/>
    </row>
    <row r="959" customFormat="false" ht="12.75" hidden="false" customHeight="true" outlineLevel="0" collapsed="false">
      <c r="D959" s="43"/>
      <c r="G959" s="43"/>
      <c r="J959" s="43"/>
    </row>
    <row r="960" customFormat="false" ht="12.75" hidden="false" customHeight="true" outlineLevel="0" collapsed="false">
      <c r="D960" s="43"/>
      <c r="G960" s="43"/>
      <c r="J960" s="43"/>
    </row>
    <row r="961" customFormat="false" ht="12.75" hidden="false" customHeight="true" outlineLevel="0" collapsed="false">
      <c r="D961" s="43"/>
      <c r="G961" s="43"/>
      <c r="J961" s="43"/>
    </row>
    <row r="962" customFormat="false" ht="12.75" hidden="false" customHeight="true" outlineLevel="0" collapsed="false">
      <c r="D962" s="43"/>
      <c r="G962" s="43"/>
      <c r="J962" s="43"/>
    </row>
    <row r="963" customFormat="false" ht="12.75" hidden="false" customHeight="true" outlineLevel="0" collapsed="false">
      <c r="D963" s="43"/>
      <c r="G963" s="43"/>
      <c r="J963" s="43"/>
    </row>
    <row r="964" customFormat="false" ht="12.75" hidden="false" customHeight="true" outlineLevel="0" collapsed="false">
      <c r="D964" s="43"/>
      <c r="G964" s="43"/>
      <c r="J964" s="43"/>
    </row>
    <row r="965" customFormat="false" ht="12.75" hidden="false" customHeight="true" outlineLevel="0" collapsed="false">
      <c r="D965" s="43"/>
      <c r="G965" s="43"/>
      <c r="J965" s="43"/>
    </row>
    <row r="966" customFormat="false" ht="12.75" hidden="false" customHeight="true" outlineLevel="0" collapsed="false">
      <c r="D966" s="43"/>
      <c r="G966" s="43"/>
      <c r="J966" s="43"/>
    </row>
    <row r="967" customFormat="false" ht="12.75" hidden="false" customHeight="true" outlineLevel="0" collapsed="false">
      <c r="D967" s="43"/>
      <c r="G967" s="43"/>
      <c r="J967" s="43"/>
    </row>
    <row r="968" customFormat="false" ht="12.75" hidden="false" customHeight="true" outlineLevel="0" collapsed="false">
      <c r="D968" s="43"/>
      <c r="G968" s="43"/>
      <c r="J968" s="43"/>
    </row>
    <row r="969" customFormat="false" ht="12.75" hidden="false" customHeight="true" outlineLevel="0" collapsed="false">
      <c r="D969" s="43"/>
      <c r="G969" s="43"/>
      <c r="J969" s="43"/>
    </row>
    <row r="970" customFormat="false" ht="12.75" hidden="false" customHeight="true" outlineLevel="0" collapsed="false">
      <c r="D970" s="43"/>
      <c r="G970" s="43"/>
      <c r="J970" s="43"/>
    </row>
    <row r="971" customFormat="false" ht="12.75" hidden="false" customHeight="true" outlineLevel="0" collapsed="false">
      <c r="D971" s="43"/>
      <c r="G971" s="43"/>
      <c r="J971" s="43"/>
    </row>
    <row r="972" customFormat="false" ht="12.75" hidden="false" customHeight="true" outlineLevel="0" collapsed="false">
      <c r="D972" s="43"/>
      <c r="G972" s="43"/>
      <c r="J972" s="43"/>
    </row>
    <row r="973" customFormat="false" ht="12.75" hidden="false" customHeight="true" outlineLevel="0" collapsed="false">
      <c r="D973" s="43"/>
      <c r="G973" s="43"/>
      <c r="J973" s="43"/>
    </row>
    <row r="974" customFormat="false" ht="12.75" hidden="false" customHeight="true" outlineLevel="0" collapsed="false">
      <c r="D974" s="43"/>
      <c r="G974" s="43"/>
      <c r="J974" s="43"/>
    </row>
    <row r="975" customFormat="false" ht="12.75" hidden="false" customHeight="true" outlineLevel="0" collapsed="false">
      <c r="D975" s="43"/>
      <c r="G975" s="43"/>
      <c r="J975" s="43"/>
    </row>
    <row r="976" customFormat="false" ht="12.75" hidden="false" customHeight="true" outlineLevel="0" collapsed="false">
      <c r="D976" s="43"/>
      <c r="G976" s="43"/>
      <c r="J976" s="43"/>
    </row>
    <row r="977" customFormat="false" ht="12.75" hidden="false" customHeight="true" outlineLevel="0" collapsed="false">
      <c r="D977" s="43"/>
      <c r="G977" s="43"/>
      <c r="J977" s="43"/>
    </row>
    <row r="978" customFormat="false" ht="12.75" hidden="false" customHeight="true" outlineLevel="0" collapsed="false">
      <c r="D978" s="43"/>
      <c r="G978" s="43"/>
      <c r="J978" s="43"/>
    </row>
    <row r="979" customFormat="false" ht="12.75" hidden="false" customHeight="true" outlineLevel="0" collapsed="false">
      <c r="D979" s="43"/>
      <c r="G979" s="43"/>
      <c r="J979" s="43"/>
    </row>
    <row r="980" customFormat="false" ht="12.75" hidden="false" customHeight="true" outlineLevel="0" collapsed="false">
      <c r="D980" s="43"/>
      <c r="G980" s="43"/>
      <c r="J980" s="43"/>
    </row>
    <row r="981" customFormat="false" ht="12.75" hidden="false" customHeight="true" outlineLevel="0" collapsed="false">
      <c r="D981" s="43"/>
      <c r="G981" s="43"/>
      <c r="J981" s="43"/>
    </row>
    <row r="982" customFormat="false" ht="12.75" hidden="false" customHeight="true" outlineLevel="0" collapsed="false">
      <c r="D982" s="43"/>
      <c r="G982" s="43"/>
      <c r="J982" s="43"/>
    </row>
    <row r="983" customFormat="false" ht="12.75" hidden="false" customHeight="true" outlineLevel="0" collapsed="false">
      <c r="D983" s="43"/>
      <c r="G983" s="43"/>
      <c r="J983" s="43"/>
    </row>
    <row r="984" customFormat="false" ht="12.75" hidden="false" customHeight="true" outlineLevel="0" collapsed="false">
      <c r="D984" s="43"/>
      <c r="G984" s="43"/>
      <c r="J984" s="43"/>
    </row>
    <row r="985" customFormat="false" ht="12.75" hidden="false" customHeight="true" outlineLevel="0" collapsed="false">
      <c r="D985" s="43"/>
      <c r="G985" s="43"/>
      <c r="J985" s="43"/>
    </row>
    <row r="986" customFormat="false" ht="12.75" hidden="false" customHeight="true" outlineLevel="0" collapsed="false">
      <c r="D986" s="43"/>
      <c r="G986" s="43"/>
      <c r="J986" s="43"/>
    </row>
    <row r="987" customFormat="false" ht="12.75" hidden="false" customHeight="true" outlineLevel="0" collapsed="false">
      <c r="D987" s="43"/>
      <c r="G987" s="43"/>
      <c r="J987" s="43"/>
    </row>
    <row r="988" customFormat="false" ht="12.75" hidden="false" customHeight="true" outlineLevel="0" collapsed="false">
      <c r="D988" s="43"/>
      <c r="G988" s="43"/>
      <c r="J988" s="43"/>
    </row>
    <row r="989" customFormat="false" ht="12.75" hidden="false" customHeight="true" outlineLevel="0" collapsed="false">
      <c r="D989" s="43"/>
      <c r="G989" s="43"/>
      <c r="J989" s="43"/>
    </row>
    <row r="990" customFormat="false" ht="12.75" hidden="false" customHeight="true" outlineLevel="0" collapsed="false">
      <c r="D990" s="43"/>
      <c r="G990" s="43"/>
      <c r="J990" s="43"/>
    </row>
    <row r="991" customFormat="false" ht="12.75" hidden="false" customHeight="true" outlineLevel="0" collapsed="false">
      <c r="D991" s="43"/>
      <c r="G991" s="43"/>
      <c r="J991" s="43"/>
    </row>
    <row r="992" customFormat="false" ht="12.75" hidden="false" customHeight="true" outlineLevel="0" collapsed="false">
      <c r="D992" s="43"/>
      <c r="G992" s="43"/>
      <c r="J992" s="43"/>
    </row>
    <row r="993" customFormat="false" ht="12.75" hidden="false" customHeight="true" outlineLevel="0" collapsed="false">
      <c r="D993" s="43"/>
      <c r="G993" s="43"/>
      <c r="J993" s="43"/>
    </row>
    <row r="994" customFormat="false" ht="12.75" hidden="false" customHeight="true" outlineLevel="0" collapsed="false">
      <c r="D994" s="43"/>
      <c r="G994" s="43"/>
      <c r="J994" s="43"/>
    </row>
    <row r="995" customFormat="false" ht="12.75" hidden="false" customHeight="true" outlineLevel="0" collapsed="false">
      <c r="D995" s="43"/>
      <c r="G995" s="43"/>
      <c r="J995" s="43"/>
    </row>
    <row r="996" customFormat="false" ht="12.75" hidden="false" customHeight="true" outlineLevel="0" collapsed="false">
      <c r="D996" s="43"/>
      <c r="G996" s="43"/>
      <c r="J996" s="43"/>
    </row>
    <row r="997" customFormat="false" ht="12.75" hidden="false" customHeight="true" outlineLevel="0" collapsed="false">
      <c r="D997" s="43"/>
      <c r="G997" s="43"/>
      <c r="J997" s="43"/>
    </row>
    <row r="998" customFormat="false" ht="12.75" hidden="false" customHeight="true" outlineLevel="0" collapsed="false">
      <c r="D998" s="43"/>
      <c r="G998" s="43"/>
      <c r="J998" s="43"/>
    </row>
    <row r="999" customFormat="false" ht="12.75" hidden="false" customHeight="true" outlineLevel="0" collapsed="false">
      <c r="D999" s="43"/>
      <c r="G999" s="43"/>
      <c r="J999" s="43"/>
    </row>
    <row r="1000" customFormat="false" ht="12.75" hidden="false" customHeight="true" outlineLevel="0" collapsed="false">
      <c r="D1000" s="43"/>
      <c r="G1000" s="43"/>
      <c r="J1000" s="43"/>
    </row>
  </sheetData>
  <mergeCells count="5">
    <mergeCell ref="A1:J1"/>
    <mergeCell ref="A2:J2"/>
    <mergeCell ref="A23:J23"/>
    <mergeCell ref="A44:J44"/>
    <mergeCell ref="A65:J65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12.77734375" defaultRowHeight="15" zeroHeight="false" outlineLevelRow="0" outlineLevelCol="0"/>
  <cols>
    <col collapsed="false" customWidth="true" hidden="false" outlineLevel="0" max="10" min="1" style="0" width="18.38"/>
    <col collapsed="false" customWidth="true" hidden="false" outlineLevel="0" max="30" min="11" style="0" width="11.63"/>
  </cols>
  <sheetData>
    <row r="1" customFormat="false" ht="12.75" hidden="false" customHeight="true" outlineLevel="0" collapsed="false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</row>
    <row r="2" customFormat="false" ht="12.75" hidden="false" customHeight="true" outlineLevel="0" collapsed="false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</row>
    <row r="3" customFormat="false" ht="45.5" hidden="false" customHeight="true" outlineLevel="0" collapsed="false">
      <c r="A3" s="44" t="s">
        <v>29</v>
      </c>
      <c r="B3" s="45" t="s">
        <v>30</v>
      </c>
      <c r="C3" s="45" t="s">
        <v>31</v>
      </c>
      <c r="D3" s="46" t="s">
        <v>32</v>
      </c>
      <c r="E3" s="34" t="s">
        <v>33</v>
      </c>
      <c r="F3" s="34" t="s">
        <v>34</v>
      </c>
      <c r="G3" s="35" t="s">
        <v>32</v>
      </c>
      <c r="H3" s="36" t="s">
        <v>35</v>
      </c>
      <c r="I3" s="36" t="s">
        <v>36</v>
      </c>
      <c r="J3" s="37" t="s">
        <v>32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customFormat="false" ht="12.75" hidden="false" customHeight="true" outlineLevel="0" collapsed="false">
      <c r="A4" s="7" t="n">
        <v>20</v>
      </c>
      <c r="B4" s="16" t="n">
        <v>120000</v>
      </c>
      <c r="C4" s="39" t="n">
        <f aca="false">B4*0.95</f>
        <v>114000</v>
      </c>
      <c r="D4" s="21" t="n">
        <f aca="false">B4-C4</f>
        <v>6000</v>
      </c>
      <c r="E4" s="16" t="n">
        <v>170000</v>
      </c>
      <c r="F4" s="16" t="n">
        <f aca="false">E4*0.95</f>
        <v>161500</v>
      </c>
      <c r="G4" s="21" t="n">
        <f aca="false">E4-F4</f>
        <v>8500</v>
      </c>
      <c r="H4" s="41" t="n">
        <f aca="false">1500*A4*12</f>
        <v>360000</v>
      </c>
      <c r="I4" s="41" t="n">
        <f aca="false">H4*0.95</f>
        <v>342000</v>
      </c>
      <c r="J4" s="42" t="n">
        <f aca="false">H4-I4</f>
        <v>18000</v>
      </c>
      <c r="L4" s="48"/>
      <c r="M4" s="49"/>
      <c r="N4" s="50"/>
      <c r="O4" s="4"/>
      <c r="P4" s="51"/>
      <c r="Q4" s="4"/>
      <c r="R4" s="51"/>
    </row>
    <row r="5" customFormat="false" ht="12.75" hidden="false" customHeight="true" outlineLevel="0" collapsed="false">
      <c r="A5" s="7" t="n">
        <v>50</v>
      </c>
      <c r="B5" s="16" t="n">
        <v>299000</v>
      </c>
      <c r="C5" s="39" t="n">
        <f aca="false">B5*0.95</f>
        <v>284050</v>
      </c>
      <c r="D5" s="21" t="n">
        <f aca="false">B5-C5</f>
        <v>14950</v>
      </c>
      <c r="E5" s="16" t="n">
        <v>420000</v>
      </c>
      <c r="F5" s="16" t="n">
        <f aca="false">E5*0.95</f>
        <v>399000</v>
      </c>
      <c r="G5" s="21" t="n">
        <f aca="false">E5-F5</f>
        <v>21000</v>
      </c>
      <c r="H5" s="41" t="n">
        <f aca="false">1500*A5*12</f>
        <v>900000</v>
      </c>
      <c r="I5" s="41" t="n">
        <f aca="false">H5*0.95</f>
        <v>855000</v>
      </c>
      <c r="J5" s="42" t="n">
        <f aca="false">H5-I5</f>
        <v>44999.9999999999</v>
      </c>
      <c r="M5" s="50"/>
      <c r="N5" s="52"/>
      <c r="P5" s="53"/>
      <c r="R5" s="53"/>
    </row>
    <row r="6" customFormat="false" ht="12.75" hidden="false" customHeight="true" outlineLevel="0" collapsed="false">
      <c r="A6" s="7" t="n">
        <v>100</v>
      </c>
      <c r="B6" s="16" t="n">
        <v>599000</v>
      </c>
      <c r="C6" s="39" t="n">
        <f aca="false">B6*0.95</f>
        <v>569050</v>
      </c>
      <c r="D6" s="21" t="n">
        <f aca="false">B6-C6</f>
        <v>29950</v>
      </c>
      <c r="E6" s="16" t="n">
        <v>780000</v>
      </c>
      <c r="F6" s="16" t="n">
        <f aca="false">E6*0.95</f>
        <v>741000</v>
      </c>
      <c r="G6" s="21" t="n">
        <f aca="false">E6-F6</f>
        <v>39000</v>
      </c>
      <c r="H6" s="41" t="n">
        <f aca="false">1500*A6*12</f>
        <v>1800000</v>
      </c>
      <c r="I6" s="41" t="n">
        <f aca="false">H6*0.95</f>
        <v>1710000</v>
      </c>
      <c r="J6" s="42" t="n">
        <f aca="false">H6-I6</f>
        <v>89999.9999999998</v>
      </c>
      <c r="M6" s="50"/>
      <c r="N6" s="52"/>
      <c r="P6" s="53"/>
      <c r="R6" s="53"/>
    </row>
    <row r="7" customFormat="false" ht="12.75" hidden="false" customHeight="true" outlineLevel="0" collapsed="false">
      <c r="A7" s="7" t="n">
        <v>250</v>
      </c>
      <c r="B7" s="16" t="n">
        <v>1300000</v>
      </c>
      <c r="C7" s="39" t="n">
        <f aca="false">B7*0.95</f>
        <v>1235000</v>
      </c>
      <c r="D7" s="21" t="n">
        <f aca="false">B7-C7</f>
        <v>65000</v>
      </c>
      <c r="E7" s="16" t="n">
        <v>1950000</v>
      </c>
      <c r="F7" s="16" t="n">
        <f aca="false">E7*0.95</f>
        <v>1852500</v>
      </c>
      <c r="G7" s="21" t="n">
        <f aca="false">E7-F7</f>
        <v>97500</v>
      </c>
      <c r="H7" s="41" t="n">
        <f aca="false">1500*A7*12</f>
        <v>4500000</v>
      </c>
      <c r="I7" s="41" t="n">
        <f aca="false">H7*0.95</f>
        <v>4275000</v>
      </c>
      <c r="J7" s="42" t="n">
        <f aca="false">H7-I7</f>
        <v>225000</v>
      </c>
      <c r="M7" s="50"/>
      <c r="N7" s="52"/>
      <c r="P7" s="53"/>
      <c r="R7" s="53"/>
    </row>
    <row r="8" customFormat="false" ht="12.75" hidden="false" customHeight="true" outlineLevel="0" collapsed="false">
      <c r="A8" s="7" t="n">
        <v>500</v>
      </c>
      <c r="B8" s="16" t="n">
        <v>2700000</v>
      </c>
      <c r="C8" s="39" t="n">
        <f aca="false">B8*0.95</f>
        <v>2565000</v>
      </c>
      <c r="D8" s="21" t="n">
        <f aca="false">B8-C8</f>
        <v>135000</v>
      </c>
      <c r="E8" s="16" t="n">
        <v>3600000</v>
      </c>
      <c r="F8" s="16" t="n">
        <f aca="false">E8*0.95</f>
        <v>3420000</v>
      </c>
      <c r="G8" s="21" t="n">
        <f aca="false">E8-F8</f>
        <v>180000</v>
      </c>
      <c r="H8" s="41" t="n">
        <f aca="false">1500*A8*12</f>
        <v>9000000</v>
      </c>
      <c r="I8" s="41" t="n">
        <f aca="false">H8*0.95</f>
        <v>8550000</v>
      </c>
      <c r="J8" s="42" t="n">
        <f aca="false">H8-I8</f>
        <v>450000</v>
      </c>
      <c r="M8" s="50"/>
      <c r="N8" s="52"/>
      <c r="P8" s="53"/>
      <c r="R8" s="53"/>
    </row>
    <row r="9" customFormat="false" ht="12.75" hidden="false" customHeight="true" outlineLevel="0" collapsed="false">
      <c r="A9" s="7" t="n">
        <v>1000</v>
      </c>
      <c r="B9" s="16" t="n">
        <v>3600000</v>
      </c>
      <c r="C9" s="39" t="n">
        <f aca="false">B9*0.95</f>
        <v>3420000</v>
      </c>
      <c r="D9" s="21" t="n">
        <f aca="false">B9-C9</f>
        <v>180000</v>
      </c>
      <c r="E9" s="16" t="n">
        <f aca="false">500*A9*12</f>
        <v>6000000</v>
      </c>
      <c r="F9" s="16" t="n">
        <f aca="false">E9*0.95</f>
        <v>5700000</v>
      </c>
      <c r="G9" s="21" t="n">
        <f aca="false">E9-F9</f>
        <v>300000</v>
      </c>
      <c r="H9" s="41" t="n">
        <f aca="false">1500*A9*12</f>
        <v>18000000</v>
      </c>
      <c r="I9" s="41" t="n">
        <f aca="false">H9*0.95</f>
        <v>17100000</v>
      </c>
      <c r="J9" s="42" t="n">
        <f aca="false">H9-I9</f>
        <v>900000</v>
      </c>
      <c r="M9" s="54"/>
      <c r="N9" s="52"/>
      <c r="P9" s="53"/>
      <c r="R9" s="53"/>
    </row>
    <row r="10" customFormat="false" ht="12.75" hidden="false" customHeight="true" outlineLevel="0" collapsed="false">
      <c r="A10" s="7" t="n">
        <v>2000</v>
      </c>
      <c r="B10" s="16" t="n">
        <f aca="false">300*A10*12</f>
        <v>7200000</v>
      </c>
      <c r="C10" s="39" t="n">
        <f aca="false">B10*0.95</f>
        <v>6840000</v>
      </c>
      <c r="D10" s="21" t="n">
        <f aca="false">B10-C10</f>
        <v>360000</v>
      </c>
      <c r="E10" s="16" t="n">
        <v>12000000</v>
      </c>
      <c r="F10" s="16" t="n">
        <f aca="false">E10*0.95</f>
        <v>11400000</v>
      </c>
      <c r="G10" s="21" t="n">
        <f aca="false">E10-F10</f>
        <v>600000</v>
      </c>
      <c r="H10" s="41" t="n">
        <f aca="false">1500*A10*12</f>
        <v>36000000</v>
      </c>
      <c r="I10" s="41" t="n">
        <f aca="false">H10*0.95</f>
        <v>34200000</v>
      </c>
      <c r="J10" s="42" t="n">
        <f aca="false">H10-I10</f>
        <v>1800000</v>
      </c>
      <c r="M10" s="50"/>
      <c r="N10" s="52"/>
      <c r="P10" s="53"/>
      <c r="R10" s="53"/>
    </row>
    <row r="11" customFormat="false" ht="12.75" hidden="false" customHeight="true" outlineLevel="0" collapsed="false">
      <c r="A11" s="7" t="n">
        <v>3000</v>
      </c>
      <c r="B11" s="16" t="n">
        <f aca="false">300*A11*12</f>
        <v>10800000</v>
      </c>
      <c r="C11" s="39" t="n">
        <f aca="false">B11*0.95</f>
        <v>10260000</v>
      </c>
      <c r="D11" s="21" t="n">
        <f aca="false">B11-C11</f>
        <v>540000</v>
      </c>
      <c r="E11" s="16" t="n">
        <f aca="false">500*A11*12</f>
        <v>18000000</v>
      </c>
      <c r="F11" s="16" t="n">
        <f aca="false">E11*0.95</f>
        <v>17100000</v>
      </c>
      <c r="G11" s="21" t="n">
        <f aca="false">E11-F11</f>
        <v>900000</v>
      </c>
      <c r="H11" s="41" t="n">
        <f aca="false">1500*A11*12</f>
        <v>54000000</v>
      </c>
      <c r="I11" s="41" t="n">
        <f aca="false">H11*0.95</f>
        <v>51300000</v>
      </c>
      <c r="J11" s="42" t="n">
        <f aca="false">H11-I11</f>
        <v>2700000</v>
      </c>
      <c r="M11" s="50"/>
      <c r="N11" s="52"/>
      <c r="P11" s="53"/>
      <c r="R11" s="53"/>
    </row>
    <row r="12" customFormat="false" ht="12.75" hidden="false" customHeight="true" outlineLevel="0" collapsed="false">
      <c r="A12" s="7" t="n">
        <v>4000</v>
      </c>
      <c r="B12" s="16" t="n">
        <f aca="false">300*A12*12</f>
        <v>14400000</v>
      </c>
      <c r="C12" s="39" t="n">
        <f aca="false">B12*0.95</f>
        <v>13680000</v>
      </c>
      <c r="D12" s="21" t="n">
        <f aca="false">B12-C12</f>
        <v>720000</v>
      </c>
      <c r="E12" s="16" t="n">
        <f aca="false">500*A12*12</f>
        <v>24000000</v>
      </c>
      <c r="F12" s="16" t="n">
        <f aca="false">E12*0.95</f>
        <v>22800000</v>
      </c>
      <c r="G12" s="21" t="n">
        <f aca="false">E12-F12</f>
        <v>1200000</v>
      </c>
      <c r="H12" s="41" t="n">
        <f aca="false">1500*A12*12</f>
        <v>72000000</v>
      </c>
      <c r="I12" s="41" t="n">
        <f aca="false">H12*0.95</f>
        <v>68400000</v>
      </c>
      <c r="J12" s="42" t="n">
        <f aca="false">H12-I12</f>
        <v>3600000</v>
      </c>
      <c r="M12" s="50"/>
      <c r="N12" s="52"/>
      <c r="P12" s="53"/>
      <c r="R12" s="53"/>
    </row>
    <row r="13" customFormat="false" ht="12.75" hidden="false" customHeight="true" outlineLevel="0" collapsed="false">
      <c r="A13" s="7" t="n">
        <v>5000</v>
      </c>
      <c r="B13" s="16" t="n">
        <f aca="false">300*A13*12</f>
        <v>18000000</v>
      </c>
      <c r="C13" s="39" t="n">
        <f aca="false">B13*0.95</f>
        <v>17100000</v>
      </c>
      <c r="D13" s="21" t="n">
        <f aca="false">B13-C13</f>
        <v>900000</v>
      </c>
      <c r="E13" s="16" t="n">
        <f aca="false">500*A13*12</f>
        <v>30000000</v>
      </c>
      <c r="F13" s="16" t="n">
        <f aca="false">E13*0.95</f>
        <v>28500000</v>
      </c>
      <c r="G13" s="21" t="n">
        <f aca="false">E13-F13</f>
        <v>1500000</v>
      </c>
      <c r="H13" s="41" t="n">
        <f aca="false">1500*A13*12</f>
        <v>90000000</v>
      </c>
      <c r="I13" s="41" t="n">
        <f aca="false">H13*0.95</f>
        <v>85500000</v>
      </c>
      <c r="J13" s="42" t="n">
        <f aca="false">H13-I13</f>
        <v>4500000</v>
      </c>
      <c r="M13" s="50"/>
      <c r="N13" s="52"/>
      <c r="P13" s="53"/>
      <c r="R13" s="53"/>
    </row>
    <row r="14" customFormat="false" ht="12.75" hidden="false" customHeight="true" outlineLevel="0" collapsed="false">
      <c r="A14" s="7" t="n">
        <v>6000</v>
      </c>
      <c r="B14" s="16" t="n">
        <f aca="false">300*A14*12</f>
        <v>21600000</v>
      </c>
      <c r="C14" s="39" t="n">
        <f aca="false">B14*0.95</f>
        <v>20520000</v>
      </c>
      <c r="D14" s="21" t="n">
        <f aca="false">B14-C14</f>
        <v>1080000</v>
      </c>
      <c r="E14" s="16" t="n">
        <f aca="false">500*A14*12</f>
        <v>36000000</v>
      </c>
      <c r="F14" s="16" t="n">
        <f aca="false">E14*0.95</f>
        <v>34200000</v>
      </c>
      <c r="G14" s="21" t="n">
        <f aca="false">E14-F14</f>
        <v>1800000</v>
      </c>
      <c r="H14" s="41" t="n">
        <f aca="false">1500*A14*12</f>
        <v>108000000</v>
      </c>
      <c r="I14" s="41" t="n">
        <f aca="false">H14*0.95</f>
        <v>102600000</v>
      </c>
      <c r="J14" s="42" t="n">
        <f aca="false">H14-I14</f>
        <v>5400000</v>
      </c>
      <c r="M14" s="50"/>
      <c r="N14" s="52"/>
      <c r="P14" s="53"/>
      <c r="R14" s="53"/>
    </row>
    <row r="15" customFormat="false" ht="12.75" hidden="false" customHeight="true" outlineLevel="0" collapsed="false">
      <c r="A15" s="39" t="n">
        <v>7000</v>
      </c>
      <c r="B15" s="16" t="n">
        <f aca="false">300*A15*12</f>
        <v>25200000</v>
      </c>
      <c r="C15" s="39" t="n">
        <f aca="false">B15*0.95</f>
        <v>23940000</v>
      </c>
      <c r="D15" s="21" t="n">
        <f aca="false">B15-C15</f>
        <v>1260000</v>
      </c>
      <c r="E15" s="16" t="n">
        <f aca="false">500*A15*12</f>
        <v>42000000</v>
      </c>
      <c r="F15" s="16" t="n">
        <f aca="false">E15*0.95</f>
        <v>39900000</v>
      </c>
      <c r="G15" s="21" t="n">
        <f aca="false">E15-F15</f>
        <v>2100000</v>
      </c>
      <c r="H15" s="41" t="n">
        <f aca="false">1500*A15*12</f>
        <v>126000000</v>
      </c>
      <c r="I15" s="41" t="n">
        <f aca="false">H15*0.95</f>
        <v>119700000</v>
      </c>
      <c r="J15" s="42" t="n">
        <f aca="false">H15-I15</f>
        <v>6299999.99999999</v>
      </c>
      <c r="M15" s="50"/>
      <c r="N15" s="52"/>
      <c r="P15" s="53"/>
      <c r="R15" s="53"/>
    </row>
    <row r="16" customFormat="false" ht="12.75" hidden="false" customHeight="true" outlineLevel="0" collapsed="false">
      <c r="A16" s="39" t="n">
        <v>8000</v>
      </c>
      <c r="B16" s="16" t="n">
        <f aca="false">300*A16*12</f>
        <v>28800000</v>
      </c>
      <c r="C16" s="39" t="n">
        <f aca="false">B16*0.95</f>
        <v>27360000</v>
      </c>
      <c r="D16" s="21" t="n">
        <f aca="false">B16-C16</f>
        <v>1440000</v>
      </c>
      <c r="E16" s="16" t="n">
        <f aca="false">500*A16*12</f>
        <v>48000000</v>
      </c>
      <c r="F16" s="16" t="n">
        <f aca="false">E16*0.95</f>
        <v>45600000</v>
      </c>
      <c r="G16" s="21" t="n">
        <f aca="false">E16-F16</f>
        <v>2400000</v>
      </c>
      <c r="H16" s="41" t="n">
        <f aca="false">1500*A16*12</f>
        <v>144000000</v>
      </c>
      <c r="I16" s="41" t="n">
        <f aca="false">H16*0.95</f>
        <v>136800000</v>
      </c>
      <c r="J16" s="42" t="n">
        <f aca="false">H16-I16</f>
        <v>7200000</v>
      </c>
      <c r="M16" s="50"/>
      <c r="N16" s="52"/>
      <c r="P16" s="53"/>
      <c r="R16" s="53"/>
    </row>
    <row r="17" customFormat="false" ht="12.75" hidden="false" customHeight="true" outlineLevel="0" collapsed="false">
      <c r="A17" s="39" t="n">
        <v>9000</v>
      </c>
      <c r="B17" s="16" t="n">
        <f aca="false">300*A17*12</f>
        <v>32400000</v>
      </c>
      <c r="C17" s="39" t="n">
        <f aca="false">B17*0.95</f>
        <v>30780000</v>
      </c>
      <c r="D17" s="21" t="n">
        <f aca="false">B17-C17</f>
        <v>1620000</v>
      </c>
      <c r="E17" s="16" t="n">
        <f aca="false">500*A17*12</f>
        <v>54000000</v>
      </c>
      <c r="F17" s="16" t="n">
        <f aca="false">E17*0.95</f>
        <v>51300000</v>
      </c>
      <c r="G17" s="21" t="n">
        <f aca="false">E17-F17</f>
        <v>2700000</v>
      </c>
      <c r="H17" s="41" t="n">
        <f aca="false">1500*A17*12</f>
        <v>162000000</v>
      </c>
      <c r="I17" s="41" t="n">
        <f aca="false">H17*0.95</f>
        <v>153900000</v>
      </c>
      <c r="J17" s="42" t="n">
        <f aca="false">H17-I17</f>
        <v>8100000</v>
      </c>
      <c r="M17" s="50"/>
      <c r="N17" s="52"/>
      <c r="P17" s="53"/>
      <c r="R17" s="53"/>
    </row>
    <row r="18" customFormat="false" ht="12.75" hidden="false" customHeight="true" outlineLevel="0" collapsed="false">
      <c r="A18" s="39" t="n">
        <v>10000</v>
      </c>
      <c r="B18" s="16" t="n">
        <f aca="false">300*A18*12</f>
        <v>36000000</v>
      </c>
      <c r="C18" s="39" t="n">
        <f aca="false">B18*0.95</f>
        <v>34200000</v>
      </c>
      <c r="D18" s="21" t="n">
        <f aca="false">B18-C18</f>
        <v>1800000</v>
      </c>
      <c r="E18" s="16" t="n">
        <f aca="false">500*A18*12</f>
        <v>60000000</v>
      </c>
      <c r="F18" s="16" t="n">
        <f aca="false">E18*0.95</f>
        <v>57000000</v>
      </c>
      <c r="G18" s="21" t="n">
        <f aca="false">E18-F18</f>
        <v>3000000</v>
      </c>
      <c r="H18" s="41" t="n">
        <f aca="false">1500*A18*12</f>
        <v>180000000</v>
      </c>
      <c r="I18" s="41" t="n">
        <f aca="false">H18*0.95</f>
        <v>171000000</v>
      </c>
      <c r="J18" s="42" t="n">
        <f aca="false">H18-I18</f>
        <v>9000000</v>
      </c>
    </row>
    <row r="19" customFormat="false" ht="12.75" hidden="false" customHeight="true" outlineLevel="0" collapsed="false">
      <c r="A19" s="39" t="n">
        <v>15000</v>
      </c>
      <c r="B19" s="16" t="n">
        <f aca="false">300*A19*12</f>
        <v>54000000</v>
      </c>
      <c r="C19" s="39" t="n">
        <f aca="false">B19*0.95</f>
        <v>51300000</v>
      </c>
      <c r="D19" s="21" t="n">
        <f aca="false">B19-C19</f>
        <v>2700000</v>
      </c>
      <c r="E19" s="16" t="n">
        <f aca="false">500*A19*12</f>
        <v>90000000</v>
      </c>
      <c r="F19" s="16" t="n">
        <f aca="false">E19*0.95</f>
        <v>85500000</v>
      </c>
      <c r="G19" s="21" t="n">
        <f aca="false">E19-F19</f>
        <v>4500000</v>
      </c>
      <c r="H19" s="41" t="n">
        <f aca="false">1500*A19*12</f>
        <v>270000000</v>
      </c>
      <c r="I19" s="41" t="n">
        <f aca="false">H19*0.95</f>
        <v>256500000</v>
      </c>
      <c r="J19" s="42" t="n">
        <f aca="false">H19-I19</f>
        <v>13500000</v>
      </c>
    </row>
    <row r="20" customFormat="false" ht="12.75" hidden="false" customHeight="true" outlineLevel="0" collapsed="false">
      <c r="A20" s="39" t="n">
        <v>20000</v>
      </c>
      <c r="B20" s="16" t="n">
        <f aca="false">300*A20*12</f>
        <v>72000000</v>
      </c>
      <c r="C20" s="39" t="n">
        <f aca="false">B20*0.95</f>
        <v>68400000</v>
      </c>
      <c r="D20" s="21" t="n">
        <f aca="false">B20-C20</f>
        <v>3600000</v>
      </c>
      <c r="E20" s="16" t="n">
        <f aca="false">500*A20*12</f>
        <v>120000000</v>
      </c>
      <c r="F20" s="16" t="n">
        <f aca="false">E20*0.95</f>
        <v>114000000</v>
      </c>
      <c r="G20" s="21" t="n">
        <f aca="false">E20-F20</f>
        <v>6000000</v>
      </c>
      <c r="H20" s="41" t="n">
        <f aca="false">1500*A20*12</f>
        <v>360000000</v>
      </c>
      <c r="I20" s="41" t="n">
        <f aca="false">H20*0.95</f>
        <v>342000000</v>
      </c>
      <c r="J20" s="42" t="n">
        <f aca="false">H20-I20</f>
        <v>18000000</v>
      </c>
    </row>
    <row r="21" customFormat="false" ht="12.75" hidden="false" customHeight="true" outlineLevel="0" collapsed="false">
      <c r="D21" s="43"/>
      <c r="G21" s="43"/>
      <c r="J21" s="43"/>
    </row>
    <row r="22" customFormat="false" ht="12.75" hidden="false" customHeight="true" outlineLevel="0" collapsed="false">
      <c r="A22" s="30" t="s">
        <v>37</v>
      </c>
      <c r="B22" s="30"/>
      <c r="C22" s="30"/>
      <c r="D22" s="30"/>
      <c r="E22" s="30"/>
      <c r="F22" s="30"/>
      <c r="G22" s="30"/>
      <c r="H22" s="30"/>
      <c r="I22" s="30"/>
      <c r="J22" s="30"/>
    </row>
    <row r="23" customFormat="false" ht="56.7" hidden="false" customHeight="true" outlineLevel="0" collapsed="false">
      <c r="A23" s="44" t="s">
        <v>29</v>
      </c>
      <c r="B23" s="45" t="s">
        <v>30</v>
      </c>
      <c r="C23" s="45" t="s">
        <v>31</v>
      </c>
      <c r="D23" s="46" t="s">
        <v>32</v>
      </c>
      <c r="E23" s="34" t="s">
        <v>33</v>
      </c>
      <c r="F23" s="34" t="s">
        <v>34</v>
      </c>
      <c r="G23" s="35" t="s">
        <v>32</v>
      </c>
      <c r="H23" s="36" t="s">
        <v>35</v>
      </c>
      <c r="I23" s="36" t="s">
        <v>36</v>
      </c>
      <c r="J23" s="37" t="s">
        <v>32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</row>
    <row r="24" customFormat="false" ht="12.75" hidden="false" customHeight="true" outlineLevel="0" collapsed="false">
      <c r="A24" s="7" t="n">
        <v>20</v>
      </c>
      <c r="B24" s="16" t="n">
        <v>120000</v>
      </c>
      <c r="C24" s="39" t="n">
        <f aca="false">B24*0.9</f>
        <v>108000</v>
      </c>
      <c r="D24" s="21" t="n">
        <f aca="false">B24-C24</f>
        <v>12000</v>
      </c>
      <c r="E24" s="16" t="n">
        <v>170000</v>
      </c>
      <c r="F24" s="16" t="n">
        <f aca="false">E24*0.9</f>
        <v>153000</v>
      </c>
      <c r="G24" s="21" t="n">
        <f aca="false">E24-F24</f>
        <v>17000</v>
      </c>
      <c r="H24" s="41" t="n">
        <f aca="false">1500*A24*12</f>
        <v>360000</v>
      </c>
      <c r="I24" s="41" t="n">
        <f aca="false">H24*0.9</f>
        <v>324000</v>
      </c>
      <c r="J24" s="42" t="n">
        <f aca="false">H24-I24</f>
        <v>36000</v>
      </c>
    </row>
    <row r="25" customFormat="false" ht="12.75" hidden="false" customHeight="true" outlineLevel="0" collapsed="false">
      <c r="A25" s="7" t="n">
        <v>50</v>
      </c>
      <c r="B25" s="16" t="n">
        <v>299000</v>
      </c>
      <c r="C25" s="39" t="n">
        <f aca="false">B25*0.9</f>
        <v>269100</v>
      </c>
      <c r="D25" s="21" t="n">
        <f aca="false">B25-C25</f>
        <v>29900</v>
      </c>
      <c r="E25" s="16" t="n">
        <v>420000</v>
      </c>
      <c r="F25" s="16" t="n">
        <f aca="false">E25*0.9</f>
        <v>378000</v>
      </c>
      <c r="G25" s="21" t="n">
        <f aca="false">E25-F25</f>
        <v>42000</v>
      </c>
      <c r="H25" s="41" t="n">
        <f aca="false">1500*A25*12</f>
        <v>900000</v>
      </c>
      <c r="I25" s="41" t="n">
        <f aca="false">H25*0.9</f>
        <v>810000</v>
      </c>
      <c r="J25" s="42" t="n">
        <f aca="false">H25-I25</f>
        <v>90000</v>
      </c>
    </row>
    <row r="26" customFormat="false" ht="12.75" hidden="false" customHeight="true" outlineLevel="0" collapsed="false">
      <c r="A26" s="7" t="n">
        <v>100</v>
      </c>
      <c r="B26" s="16" t="n">
        <v>599000</v>
      </c>
      <c r="C26" s="39" t="n">
        <f aca="false">B26*0.9</f>
        <v>539100</v>
      </c>
      <c r="D26" s="21" t="n">
        <f aca="false">B26-C26</f>
        <v>59900</v>
      </c>
      <c r="E26" s="16" t="n">
        <v>780000</v>
      </c>
      <c r="F26" s="16" t="n">
        <f aca="false">E26*0.9</f>
        <v>702000</v>
      </c>
      <c r="G26" s="21" t="n">
        <f aca="false">E26-F26</f>
        <v>78000</v>
      </c>
      <c r="H26" s="41" t="n">
        <f aca="false">1500*A26*12</f>
        <v>1800000</v>
      </c>
      <c r="I26" s="41" t="n">
        <f aca="false">H26*0.9</f>
        <v>1620000</v>
      </c>
      <c r="J26" s="42" t="n">
        <f aca="false">H26-I26</f>
        <v>180000</v>
      </c>
    </row>
    <row r="27" customFormat="false" ht="12.75" hidden="false" customHeight="true" outlineLevel="0" collapsed="false">
      <c r="A27" s="7" t="n">
        <v>250</v>
      </c>
      <c r="B27" s="16" t="n">
        <v>1300000</v>
      </c>
      <c r="C27" s="39" t="n">
        <f aca="false">B27*0.9</f>
        <v>1170000</v>
      </c>
      <c r="D27" s="21" t="n">
        <f aca="false">B27-C27</f>
        <v>130000</v>
      </c>
      <c r="E27" s="16" t="n">
        <v>1950000</v>
      </c>
      <c r="F27" s="16" t="n">
        <f aca="false">E27*0.9</f>
        <v>1755000</v>
      </c>
      <c r="G27" s="21" t="n">
        <f aca="false">E27-F27</f>
        <v>195000</v>
      </c>
      <c r="H27" s="41" t="n">
        <f aca="false">1500*A27*12</f>
        <v>4500000</v>
      </c>
      <c r="I27" s="41" t="n">
        <f aca="false">H27*0.9</f>
        <v>4050000</v>
      </c>
      <c r="J27" s="42" t="n">
        <f aca="false">H27-I27</f>
        <v>450000</v>
      </c>
    </row>
    <row r="28" customFormat="false" ht="12.75" hidden="false" customHeight="true" outlineLevel="0" collapsed="false">
      <c r="A28" s="7" t="n">
        <v>500</v>
      </c>
      <c r="B28" s="16" t="n">
        <v>2700000</v>
      </c>
      <c r="C28" s="39" t="n">
        <f aca="false">B28*0.9</f>
        <v>2430000</v>
      </c>
      <c r="D28" s="21" t="n">
        <f aca="false">B28-C28</f>
        <v>270000</v>
      </c>
      <c r="E28" s="16" t="n">
        <v>3600000</v>
      </c>
      <c r="F28" s="16" t="n">
        <f aca="false">E28*0.9</f>
        <v>3240000</v>
      </c>
      <c r="G28" s="21" t="n">
        <f aca="false">E28-F28</f>
        <v>360000</v>
      </c>
      <c r="H28" s="41" t="n">
        <f aca="false">1500*A28*12</f>
        <v>9000000</v>
      </c>
      <c r="I28" s="41" t="n">
        <f aca="false">H28*0.9</f>
        <v>8100000</v>
      </c>
      <c r="J28" s="42" t="n">
        <f aca="false">H28-I28</f>
        <v>900000</v>
      </c>
    </row>
    <row r="29" customFormat="false" ht="12.75" hidden="false" customHeight="true" outlineLevel="0" collapsed="false">
      <c r="A29" s="7" t="n">
        <v>1000</v>
      </c>
      <c r="B29" s="16" t="n">
        <v>3600000</v>
      </c>
      <c r="C29" s="39" t="n">
        <f aca="false">B29*0.9</f>
        <v>3240000</v>
      </c>
      <c r="D29" s="21" t="n">
        <f aca="false">B29-C29</f>
        <v>360000</v>
      </c>
      <c r="E29" s="16" t="n">
        <f aca="false">500*A29*12</f>
        <v>6000000</v>
      </c>
      <c r="F29" s="16" t="n">
        <f aca="false">E29*0.9</f>
        <v>5400000</v>
      </c>
      <c r="G29" s="21" t="n">
        <f aca="false">E29-F29</f>
        <v>600000</v>
      </c>
      <c r="H29" s="41" t="n">
        <f aca="false">1500*A29*12</f>
        <v>18000000</v>
      </c>
      <c r="I29" s="41" t="n">
        <f aca="false">H29*0.9</f>
        <v>16200000</v>
      </c>
      <c r="J29" s="42" t="n">
        <f aca="false">H29-I29</f>
        <v>1800000</v>
      </c>
    </row>
    <row r="30" customFormat="false" ht="12.75" hidden="false" customHeight="true" outlineLevel="0" collapsed="false">
      <c r="A30" s="7" t="n">
        <v>2000</v>
      </c>
      <c r="B30" s="16" t="n">
        <f aca="false">300*A30*12</f>
        <v>7200000</v>
      </c>
      <c r="C30" s="39" t="n">
        <f aca="false">B30*0.9</f>
        <v>6480000</v>
      </c>
      <c r="D30" s="21" t="n">
        <f aca="false">B30-C30</f>
        <v>720000</v>
      </c>
      <c r="E30" s="16" t="n">
        <v>12000000</v>
      </c>
      <c r="F30" s="16" t="n">
        <f aca="false">E30*0.9</f>
        <v>10800000</v>
      </c>
      <c r="G30" s="21" t="n">
        <f aca="false">E30-F30</f>
        <v>1200000</v>
      </c>
      <c r="H30" s="41" t="n">
        <f aca="false">1500*A30*12</f>
        <v>36000000</v>
      </c>
      <c r="I30" s="41" t="n">
        <f aca="false">H30*0.9</f>
        <v>32400000</v>
      </c>
      <c r="J30" s="42" t="n">
        <f aca="false">H30-I30</f>
        <v>3600000</v>
      </c>
    </row>
    <row r="31" customFormat="false" ht="12.75" hidden="false" customHeight="true" outlineLevel="0" collapsed="false">
      <c r="A31" s="7" t="n">
        <v>3000</v>
      </c>
      <c r="B31" s="16" t="n">
        <f aca="false">300*A31*12</f>
        <v>10800000</v>
      </c>
      <c r="C31" s="39" t="n">
        <f aca="false">B31*0.9</f>
        <v>9720000</v>
      </c>
      <c r="D31" s="21" t="n">
        <f aca="false">B31-C31</f>
        <v>1080000</v>
      </c>
      <c r="E31" s="16" t="n">
        <f aca="false">500*A31*12</f>
        <v>18000000</v>
      </c>
      <c r="F31" s="16" t="n">
        <f aca="false">E31*0.9</f>
        <v>16200000</v>
      </c>
      <c r="G31" s="21" t="n">
        <f aca="false">E31-F31</f>
        <v>1800000</v>
      </c>
      <c r="H31" s="41" t="n">
        <f aca="false">1500*A31*12</f>
        <v>54000000</v>
      </c>
      <c r="I31" s="41" t="n">
        <f aca="false">H31*0.9</f>
        <v>48600000</v>
      </c>
      <c r="J31" s="42" t="n">
        <f aca="false">H31-I31</f>
        <v>5400000</v>
      </c>
    </row>
    <row r="32" customFormat="false" ht="12.75" hidden="false" customHeight="true" outlineLevel="0" collapsed="false">
      <c r="A32" s="7" t="n">
        <v>4000</v>
      </c>
      <c r="B32" s="16" t="n">
        <f aca="false">300*A32*12</f>
        <v>14400000</v>
      </c>
      <c r="C32" s="39" t="n">
        <f aca="false">B32*0.9</f>
        <v>12960000</v>
      </c>
      <c r="D32" s="21" t="n">
        <f aca="false">B32-C32</f>
        <v>1440000</v>
      </c>
      <c r="E32" s="16" t="n">
        <f aca="false">500*A32*12</f>
        <v>24000000</v>
      </c>
      <c r="F32" s="16" t="n">
        <f aca="false">E32*0.9</f>
        <v>21600000</v>
      </c>
      <c r="G32" s="21" t="n">
        <f aca="false">E32-F32</f>
        <v>2400000</v>
      </c>
      <c r="H32" s="41" t="n">
        <f aca="false">1500*A32*12</f>
        <v>72000000</v>
      </c>
      <c r="I32" s="41" t="n">
        <f aca="false">H32*0.9</f>
        <v>64800000</v>
      </c>
      <c r="J32" s="42" t="n">
        <f aca="false">H32-I32</f>
        <v>7200000</v>
      </c>
    </row>
    <row r="33" customFormat="false" ht="12.75" hidden="false" customHeight="true" outlineLevel="0" collapsed="false">
      <c r="A33" s="7" t="n">
        <v>5000</v>
      </c>
      <c r="B33" s="16" t="n">
        <f aca="false">300*A33*12</f>
        <v>18000000</v>
      </c>
      <c r="C33" s="39" t="n">
        <f aca="false">B33*0.9</f>
        <v>16200000</v>
      </c>
      <c r="D33" s="21" t="n">
        <f aca="false">B33-C33</f>
        <v>1800000</v>
      </c>
      <c r="E33" s="16" t="n">
        <f aca="false">500*A33*12</f>
        <v>30000000</v>
      </c>
      <c r="F33" s="16" t="n">
        <f aca="false">E33*0.9</f>
        <v>27000000</v>
      </c>
      <c r="G33" s="21" t="n">
        <f aca="false">E33-F33</f>
        <v>3000000</v>
      </c>
      <c r="H33" s="41" t="n">
        <f aca="false">1500*A33*12</f>
        <v>90000000</v>
      </c>
      <c r="I33" s="41" t="n">
        <f aca="false">H33*0.9</f>
        <v>81000000</v>
      </c>
      <c r="J33" s="42" t="n">
        <f aca="false">H33-I33</f>
        <v>9000000</v>
      </c>
    </row>
    <row r="34" customFormat="false" ht="12.75" hidden="false" customHeight="true" outlineLevel="0" collapsed="false">
      <c r="A34" s="7" t="n">
        <v>6000</v>
      </c>
      <c r="B34" s="16" t="n">
        <f aca="false">300*A34*12</f>
        <v>21600000</v>
      </c>
      <c r="C34" s="39" t="n">
        <f aca="false">B34*0.9</f>
        <v>19440000</v>
      </c>
      <c r="D34" s="21" t="n">
        <f aca="false">B34-C34</f>
        <v>2160000</v>
      </c>
      <c r="E34" s="16" t="n">
        <f aca="false">500*A34*12</f>
        <v>36000000</v>
      </c>
      <c r="F34" s="16" t="n">
        <f aca="false">E34*0.9</f>
        <v>32400000</v>
      </c>
      <c r="G34" s="21" t="n">
        <f aca="false">E34-F34</f>
        <v>3600000</v>
      </c>
      <c r="H34" s="41" t="n">
        <f aca="false">1500*A34*12</f>
        <v>108000000</v>
      </c>
      <c r="I34" s="41" t="n">
        <f aca="false">H34*0.9</f>
        <v>97200000</v>
      </c>
      <c r="J34" s="42" t="n">
        <f aca="false">H34-I34</f>
        <v>10800000</v>
      </c>
    </row>
    <row r="35" customFormat="false" ht="12.75" hidden="false" customHeight="true" outlineLevel="0" collapsed="false">
      <c r="A35" s="39" t="n">
        <v>7000</v>
      </c>
      <c r="B35" s="16" t="n">
        <f aca="false">300*A35*12</f>
        <v>25200000</v>
      </c>
      <c r="C35" s="39" t="n">
        <f aca="false">B35*0.9</f>
        <v>22680000</v>
      </c>
      <c r="D35" s="21" t="n">
        <f aca="false">B35-C35</f>
        <v>2520000</v>
      </c>
      <c r="E35" s="16" t="n">
        <f aca="false">500*A35*12</f>
        <v>42000000</v>
      </c>
      <c r="F35" s="16" t="n">
        <f aca="false">E35*0.9</f>
        <v>37800000</v>
      </c>
      <c r="G35" s="21" t="n">
        <f aca="false">E35-F35</f>
        <v>4200000</v>
      </c>
      <c r="H35" s="41" t="n">
        <f aca="false">1500*A35*12</f>
        <v>126000000</v>
      </c>
      <c r="I35" s="41" t="n">
        <f aca="false">H35*0.9</f>
        <v>113400000</v>
      </c>
      <c r="J35" s="42" t="n">
        <f aca="false">H35-I35</f>
        <v>12600000</v>
      </c>
    </row>
    <row r="36" customFormat="false" ht="12.75" hidden="false" customHeight="true" outlineLevel="0" collapsed="false">
      <c r="A36" s="39" t="n">
        <v>8000</v>
      </c>
      <c r="B36" s="16" t="n">
        <f aca="false">300*A36*12</f>
        <v>28800000</v>
      </c>
      <c r="C36" s="39" t="n">
        <f aca="false">B36*0.9</f>
        <v>25920000</v>
      </c>
      <c r="D36" s="21" t="n">
        <f aca="false">B36-C36</f>
        <v>2880000</v>
      </c>
      <c r="E36" s="16" t="n">
        <f aca="false">500*A36*12</f>
        <v>48000000</v>
      </c>
      <c r="F36" s="16" t="n">
        <f aca="false">E36*0.9</f>
        <v>43200000</v>
      </c>
      <c r="G36" s="21" t="n">
        <f aca="false">E36-F36</f>
        <v>4800000</v>
      </c>
      <c r="H36" s="41" t="n">
        <f aca="false">1500*A36*12</f>
        <v>144000000</v>
      </c>
      <c r="I36" s="41" t="n">
        <f aca="false">H36*0.9</f>
        <v>129600000</v>
      </c>
      <c r="J36" s="42" t="n">
        <f aca="false">H36-I36</f>
        <v>14400000</v>
      </c>
    </row>
    <row r="37" customFormat="false" ht="12.75" hidden="false" customHeight="true" outlineLevel="0" collapsed="false">
      <c r="A37" s="39" t="n">
        <v>9000</v>
      </c>
      <c r="B37" s="16" t="n">
        <f aca="false">300*A37*12</f>
        <v>32400000</v>
      </c>
      <c r="C37" s="39" t="n">
        <f aca="false">B37*0.9</f>
        <v>29160000</v>
      </c>
      <c r="D37" s="21" t="n">
        <f aca="false">B37-C37</f>
        <v>3240000</v>
      </c>
      <c r="E37" s="16" t="n">
        <f aca="false">500*A37*12</f>
        <v>54000000</v>
      </c>
      <c r="F37" s="16" t="n">
        <f aca="false">E37*0.9</f>
        <v>48600000</v>
      </c>
      <c r="G37" s="21" t="n">
        <f aca="false">E37-F37</f>
        <v>5400000</v>
      </c>
      <c r="H37" s="41" t="n">
        <f aca="false">1500*A37*12</f>
        <v>162000000</v>
      </c>
      <c r="I37" s="41" t="n">
        <f aca="false">H37*0.9</f>
        <v>145800000</v>
      </c>
      <c r="J37" s="42" t="n">
        <f aca="false">H37-I37</f>
        <v>16200000</v>
      </c>
    </row>
    <row r="38" customFormat="false" ht="12.75" hidden="false" customHeight="true" outlineLevel="0" collapsed="false">
      <c r="A38" s="39" t="n">
        <v>10000</v>
      </c>
      <c r="B38" s="16" t="n">
        <f aca="false">300*A38*12</f>
        <v>36000000</v>
      </c>
      <c r="C38" s="39" t="n">
        <f aca="false">B38*0.9</f>
        <v>32400000</v>
      </c>
      <c r="D38" s="21" t="n">
        <f aca="false">B38-C38</f>
        <v>3600000</v>
      </c>
      <c r="E38" s="16" t="n">
        <f aca="false">500*A38*12</f>
        <v>60000000</v>
      </c>
      <c r="F38" s="16" t="n">
        <f aca="false">E38*0.9</f>
        <v>54000000</v>
      </c>
      <c r="G38" s="21" t="n">
        <f aca="false">E38-F38</f>
        <v>6000000</v>
      </c>
      <c r="H38" s="41" t="n">
        <f aca="false">1500*A38*12</f>
        <v>180000000</v>
      </c>
      <c r="I38" s="41" t="n">
        <f aca="false">H38*0.9</f>
        <v>162000000</v>
      </c>
      <c r="J38" s="42" t="n">
        <f aca="false">H38-I38</f>
        <v>18000000</v>
      </c>
    </row>
    <row r="39" customFormat="false" ht="12.75" hidden="false" customHeight="true" outlineLevel="0" collapsed="false">
      <c r="A39" s="39" t="n">
        <v>15000</v>
      </c>
      <c r="B39" s="16" t="n">
        <f aca="false">300*A39*12</f>
        <v>54000000</v>
      </c>
      <c r="C39" s="39" t="n">
        <f aca="false">B39*0.9</f>
        <v>48600000</v>
      </c>
      <c r="D39" s="21" t="n">
        <f aca="false">B39-C39</f>
        <v>5400000</v>
      </c>
      <c r="E39" s="16" t="n">
        <f aca="false">500*A39*12</f>
        <v>90000000</v>
      </c>
      <c r="F39" s="16" t="n">
        <f aca="false">E39*0.9</f>
        <v>81000000</v>
      </c>
      <c r="G39" s="21" t="n">
        <f aca="false">E39-F39</f>
        <v>9000000</v>
      </c>
      <c r="H39" s="41" t="n">
        <f aca="false">1500*A39*12</f>
        <v>270000000</v>
      </c>
      <c r="I39" s="41" t="n">
        <f aca="false">H39*0.9</f>
        <v>243000000</v>
      </c>
      <c r="J39" s="42" t="n">
        <f aca="false">H39-I39</f>
        <v>27000000</v>
      </c>
    </row>
    <row r="40" customFormat="false" ht="12.75" hidden="false" customHeight="true" outlineLevel="0" collapsed="false">
      <c r="A40" s="39" t="n">
        <v>20000</v>
      </c>
      <c r="B40" s="16" t="n">
        <f aca="false">300*A40*12</f>
        <v>72000000</v>
      </c>
      <c r="C40" s="39" t="n">
        <f aca="false">B40*0.9</f>
        <v>64800000</v>
      </c>
      <c r="D40" s="21" t="n">
        <f aca="false">B40-C40</f>
        <v>7200000</v>
      </c>
      <c r="E40" s="16" t="n">
        <f aca="false">500*A40*12</f>
        <v>120000000</v>
      </c>
      <c r="F40" s="16" t="n">
        <f aca="false">E40*0.9</f>
        <v>108000000</v>
      </c>
      <c r="G40" s="21" t="n">
        <f aca="false">E40-F40</f>
        <v>12000000</v>
      </c>
      <c r="H40" s="41" t="n">
        <f aca="false">1500*A40*12</f>
        <v>360000000</v>
      </c>
      <c r="I40" s="41" t="n">
        <f aca="false">H40*0.9</f>
        <v>324000000</v>
      </c>
      <c r="J40" s="42" t="n">
        <f aca="false">H40-I40</f>
        <v>36000000</v>
      </c>
    </row>
    <row r="41" customFormat="false" ht="12.75" hidden="false" customHeight="true" outlineLevel="0" collapsed="false">
      <c r="D41" s="43"/>
      <c r="G41" s="43"/>
      <c r="J41" s="43"/>
    </row>
    <row r="42" customFormat="false" ht="12.75" hidden="false" customHeight="true" outlineLevel="0" collapsed="false">
      <c r="A42" s="30" t="s">
        <v>38</v>
      </c>
      <c r="B42" s="30"/>
      <c r="C42" s="30"/>
      <c r="D42" s="30"/>
      <c r="E42" s="30"/>
      <c r="F42" s="30"/>
      <c r="G42" s="30"/>
      <c r="H42" s="30"/>
      <c r="I42" s="30"/>
      <c r="J42" s="30"/>
    </row>
    <row r="43" customFormat="false" ht="58.95" hidden="false" customHeight="true" outlineLevel="0" collapsed="false">
      <c r="A43" s="44" t="s">
        <v>29</v>
      </c>
      <c r="B43" s="45" t="s">
        <v>30</v>
      </c>
      <c r="C43" s="45" t="s">
        <v>31</v>
      </c>
      <c r="D43" s="46" t="s">
        <v>32</v>
      </c>
      <c r="E43" s="34" t="s">
        <v>33</v>
      </c>
      <c r="F43" s="34" t="s">
        <v>34</v>
      </c>
      <c r="G43" s="35" t="s">
        <v>32</v>
      </c>
      <c r="H43" s="36" t="s">
        <v>35</v>
      </c>
      <c r="I43" s="36" t="s">
        <v>36</v>
      </c>
      <c r="J43" s="37" t="s">
        <v>32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</row>
    <row r="44" customFormat="false" ht="12.75" hidden="false" customHeight="true" outlineLevel="0" collapsed="false">
      <c r="A44" s="7" t="n">
        <v>20</v>
      </c>
      <c r="B44" s="16" t="n">
        <v>120000</v>
      </c>
      <c r="C44" s="39" t="n">
        <f aca="false">B44*0.85</f>
        <v>102000</v>
      </c>
      <c r="D44" s="21" t="n">
        <f aca="false">B44-C44</f>
        <v>18000</v>
      </c>
      <c r="E44" s="16" t="n">
        <v>170000</v>
      </c>
      <c r="F44" s="16" t="n">
        <f aca="false">E44*0.85</f>
        <v>144500</v>
      </c>
      <c r="G44" s="21" t="n">
        <f aca="false">E44-F44</f>
        <v>25500</v>
      </c>
      <c r="H44" s="41" t="n">
        <f aca="false">1500*A44*12</f>
        <v>360000</v>
      </c>
      <c r="I44" s="41" t="n">
        <f aca="false">H44*0.85</f>
        <v>306000</v>
      </c>
      <c r="J44" s="42" t="n">
        <f aca="false">H44-I44</f>
        <v>54000</v>
      </c>
    </row>
    <row r="45" customFormat="false" ht="12.75" hidden="false" customHeight="true" outlineLevel="0" collapsed="false">
      <c r="A45" s="7" t="n">
        <v>50</v>
      </c>
      <c r="B45" s="16" t="n">
        <v>299000</v>
      </c>
      <c r="C45" s="39" t="n">
        <f aca="false">B45*0.85</f>
        <v>254150</v>
      </c>
      <c r="D45" s="21" t="n">
        <f aca="false">B45-C45</f>
        <v>44850</v>
      </c>
      <c r="E45" s="16" t="n">
        <v>420000</v>
      </c>
      <c r="F45" s="16" t="n">
        <f aca="false">E45*0.85</f>
        <v>357000</v>
      </c>
      <c r="G45" s="21" t="n">
        <f aca="false">E45-F45</f>
        <v>63000</v>
      </c>
      <c r="H45" s="41" t="n">
        <f aca="false">1500*A45*12</f>
        <v>900000</v>
      </c>
      <c r="I45" s="41" t="n">
        <f aca="false">H45*0.85</f>
        <v>765000</v>
      </c>
      <c r="J45" s="42" t="n">
        <f aca="false">H45-I45</f>
        <v>135000</v>
      </c>
    </row>
    <row r="46" customFormat="false" ht="12.75" hidden="false" customHeight="true" outlineLevel="0" collapsed="false">
      <c r="A46" s="7" t="n">
        <v>100</v>
      </c>
      <c r="B46" s="16" t="n">
        <v>599000</v>
      </c>
      <c r="C46" s="39" t="n">
        <f aca="false">B46*0.85</f>
        <v>509150</v>
      </c>
      <c r="D46" s="21" t="n">
        <f aca="false">B46-C46</f>
        <v>89850</v>
      </c>
      <c r="E46" s="16" t="n">
        <v>780000</v>
      </c>
      <c r="F46" s="16" t="n">
        <f aca="false">E46*0.85</f>
        <v>663000</v>
      </c>
      <c r="G46" s="21" t="n">
        <f aca="false">E46-F46</f>
        <v>117000</v>
      </c>
      <c r="H46" s="41" t="n">
        <f aca="false">1500*A46*12</f>
        <v>1800000</v>
      </c>
      <c r="I46" s="41" t="n">
        <f aca="false">H46*0.85</f>
        <v>1530000</v>
      </c>
      <c r="J46" s="42" t="n">
        <f aca="false">H46-I46</f>
        <v>270000</v>
      </c>
    </row>
    <row r="47" customFormat="false" ht="12.75" hidden="false" customHeight="true" outlineLevel="0" collapsed="false">
      <c r="A47" s="7" t="n">
        <v>250</v>
      </c>
      <c r="B47" s="16" t="n">
        <v>1300000</v>
      </c>
      <c r="C47" s="39" t="n">
        <f aca="false">B47*0.85</f>
        <v>1105000</v>
      </c>
      <c r="D47" s="21" t="n">
        <f aca="false">B47-C47</f>
        <v>195000</v>
      </c>
      <c r="E47" s="16" t="n">
        <v>1950000</v>
      </c>
      <c r="F47" s="16" t="n">
        <f aca="false">E47*0.85</f>
        <v>1657500</v>
      </c>
      <c r="G47" s="21" t="n">
        <f aca="false">E47-F47</f>
        <v>292500</v>
      </c>
      <c r="H47" s="41" t="n">
        <f aca="false">1500*A47*12</f>
        <v>4500000</v>
      </c>
      <c r="I47" s="41" t="n">
        <f aca="false">H47*0.85</f>
        <v>3825000</v>
      </c>
      <c r="J47" s="42" t="n">
        <f aca="false">H47-I47</f>
        <v>675000</v>
      </c>
    </row>
    <row r="48" customFormat="false" ht="12.75" hidden="false" customHeight="true" outlineLevel="0" collapsed="false">
      <c r="A48" s="7" t="n">
        <v>500</v>
      </c>
      <c r="B48" s="16" t="n">
        <v>2700000</v>
      </c>
      <c r="C48" s="39" t="n">
        <f aca="false">B48*0.85</f>
        <v>2295000</v>
      </c>
      <c r="D48" s="21" t="n">
        <f aca="false">B48-C48</f>
        <v>405000</v>
      </c>
      <c r="E48" s="16" t="n">
        <v>3600000</v>
      </c>
      <c r="F48" s="16" t="n">
        <f aca="false">E48*0.85</f>
        <v>3060000</v>
      </c>
      <c r="G48" s="21" t="n">
        <f aca="false">E48-F48</f>
        <v>540000</v>
      </c>
      <c r="H48" s="41" t="n">
        <f aca="false">1500*A48*12</f>
        <v>9000000</v>
      </c>
      <c r="I48" s="41" t="n">
        <f aca="false">H48*0.85</f>
        <v>7650000</v>
      </c>
      <c r="J48" s="42" t="n">
        <f aca="false">H48-I48</f>
        <v>1350000</v>
      </c>
    </row>
    <row r="49" customFormat="false" ht="12.75" hidden="false" customHeight="true" outlineLevel="0" collapsed="false">
      <c r="A49" s="7" t="n">
        <v>1000</v>
      </c>
      <c r="B49" s="16" t="n">
        <v>3600000</v>
      </c>
      <c r="C49" s="39" t="n">
        <f aca="false">B49*0.85</f>
        <v>3060000</v>
      </c>
      <c r="D49" s="21" t="n">
        <f aca="false">B49-C49</f>
        <v>540000</v>
      </c>
      <c r="E49" s="16" t="n">
        <f aca="false">500*A49*12</f>
        <v>6000000</v>
      </c>
      <c r="F49" s="16" t="n">
        <f aca="false">E49*0.85</f>
        <v>5100000</v>
      </c>
      <c r="G49" s="21" t="n">
        <f aca="false">E49-F49</f>
        <v>900000</v>
      </c>
      <c r="H49" s="41" t="n">
        <f aca="false">1500*A49*12</f>
        <v>18000000</v>
      </c>
      <c r="I49" s="41" t="n">
        <f aca="false">H49*0.85</f>
        <v>15300000</v>
      </c>
      <c r="J49" s="42" t="n">
        <f aca="false">H49-I49</f>
        <v>2700000</v>
      </c>
    </row>
    <row r="50" customFormat="false" ht="12.75" hidden="false" customHeight="true" outlineLevel="0" collapsed="false">
      <c r="A50" s="7" t="n">
        <v>2000</v>
      </c>
      <c r="B50" s="16" t="n">
        <f aca="false">300*A50*12</f>
        <v>7200000</v>
      </c>
      <c r="C50" s="39" t="n">
        <f aca="false">B50*0.85</f>
        <v>6120000</v>
      </c>
      <c r="D50" s="21" t="n">
        <f aca="false">B50-C50</f>
        <v>1080000</v>
      </c>
      <c r="E50" s="16" t="n">
        <v>12000000</v>
      </c>
      <c r="F50" s="16" t="n">
        <f aca="false">E50*0.85</f>
        <v>10200000</v>
      </c>
      <c r="G50" s="21" t="n">
        <f aca="false">E50-F50</f>
        <v>1800000</v>
      </c>
      <c r="H50" s="41" t="n">
        <f aca="false">1500*A50*12</f>
        <v>36000000</v>
      </c>
      <c r="I50" s="41" t="n">
        <f aca="false">H50*0.85</f>
        <v>30600000</v>
      </c>
      <c r="J50" s="42" t="n">
        <f aca="false">H50-I50</f>
        <v>5400000</v>
      </c>
    </row>
    <row r="51" customFormat="false" ht="12.75" hidden="false" customHeight="true" outlineLevel="0" collapsed="false">
      <c r="A51" s="7" t="n">
        <v>3000</v>
      </c>
      <c r="B51" s="16" t="n">
        <f aca="false">300*A51*12</f>
        <v>10800000</v>
      </c>
      <c r="C51" s="39" t="n">
        <f aca="false">B51*0.85</f>
        <v>9180000</v>
      </c>
      <c r="D51" s="21" t="n">
        <f aca="false">B51-C51</f>
        <v>1620000</v>
      </c>
      <c r="E51" s="16" t="n">
        <f aca="false">500*A51*12</f>
        <v>18000000</v>
      </c>
      <c r="F51" s="16" t="n">
        <f aca="false">E51*0.85</f>
        <v>15300000</v>
      </c>
      <c r="G51" s="21" t="n">
        <f aca="false">E51-F51</f>
        <v>2700000</v>
      </c>
      <c r="H51" s="41" t="n">
        <f aca="false">1500*A51*12</f>
        <v>54000000</v>
      </c>
      <c r="I51" s="41" t="n">
        <f aca="false">H51*0.85</f>
        <v>45900000</v>
      </c>
      <c r="J51" s="42" t="n">
        <f aca="false">H51-I51</f>
        <v>8100000</v>
      </c>
    </row>
    <row r="52" customFormat="false" ht="12.75" hidden="false" customHeight="true" outlineLevel="0" collapsed="false">
      <c r="A52" s="7" t="n">
        <v>4000</v>
      </c>
      <c r="B52" s="16" t="n">
        <f aca="false">300*A52*12</f>
        <v>14400000</v>
      </c>
      <c r="C52" s="39" t="n">
        <f aca="false">B52*0.85</f>
        <v>12240000</v>
      </c>
      <c r="D52" s="21" t="n">
        <f aca="false">B52-C52</f>
        <v>2160000</v>
      </c>
      <c r="E52" s="16" t="n">
        <f aca="false">500*A52*12</f>
        <v>24000000</v>
      </c>
      <c r="F52" s="16" t="n">
        <f aca="false">E52*0.85</f>
        <v>20400000</v>
      </c>
      <c r="G52" s="21" t="n">
        <f aca="false">E52-F52</f>
        <v>3600000</v>
      </c>
      <c r="H52" s="41" t="n">
        <f aca="false">1500*A52*12</f>
        <v>72000000</v>
      </c>
      <c r="I52" s="41" t="n">
        <f aca="false">H52*0.85</f>
        <v>61200000</v>
      </c>
      <c r="J52" s="42" t="n">
        <f aca="false">H52-I52</f>
        <v>10800000</v>
      </c>
    </row>
    <row r="53" customFormat="false" ht="12.75" hidden="false" customHeight="true" outlineLevel="0" collapsed="false">
      <c r="A53" s="7" t="n">
        <v>5000</v>
      </c>
      <c r="B53" s="16" t="n">
        <f aca="false">300*A53*12</f>
        <v>18000000</v>
      </c>
      <c r="C53" s="39" t="n">
        <f aca="false">B53*0.85</f>
        <v>15300000</v>
      </c>
      <c r="D53" s="21" t="n">
        <f aca="false">B53-C53</f>
        <v>2700000</v>
      </c>
      <c r="E53" s="16" t="n">
        <f aca="false">500*A53*12</f>
        <v>30000000</v>
      </c>
      <c r="F53" s="16" t="n">
        <f aca="false">E53*0.85</f>
        <v>25500000</v>
      </c>
      <c r="G53" s="21" t="n">
        <f aca="false">E53-F53</f>
        <v>4500000</v>
      </c>
      <c r="H53" s="41" t="n">
        <f aca="false">1500*A53*12</f>
        <v>90000000</v>
      </c>
      <c r="I53" s="41" t="n">
        <f aca="false">H53*0.85</f>
        <v>76500000</v>
      </c>
      <c r="J53" s="42" t="n">
        <f aca="false">H53-I53</f>
        <v>13500000</v>
      </c>
    </row>
    <row r="54" customFormat="false" ht="12.75" hidden="false" customHeight="true" outlineLevel="0" collapsed="false">
      <c r="A54" s="7" t="n">
        <v>6000</v>
      </c>
      <c r="B54" s="16" t="n">
        <f aca="false">300*A54*12</f>
        <v>21600000</v>
      </c>
      <c r="C54" s="39" t="n">
        <f aca="false">B54*0.85</f>
        <v>18360000</v>
      </c>
      <c r="D54" s="21" t="n">
        <f aca="false">B54-C54</f>
        <v>3240000</v>
      </c>
      <c r="E54" s="16" t="n">
        <f aca="false">500*A54*12</f>
        <v>36000000</v>
      </c>
      <c r="F54" s="16" t="n">
        <f aca="false">E54*0.85</f>
        <v>30600000</v>
      </c>
      <c r="G54" s="21" t="n">
        <f aca="false">E54-F54</f>
        <v>5400000</v>
      </c>
      <c r="H54" s="41" t="n">
        <f aca="false">1500*A54*12</f>
        <v>108000000</v>
      </c>
      <c r="I54" s="41" t="n">
        <f aca="false">H54*0.85</f>
        <v>91800000</v>
      </c>
      <c r="J54" s="42" t="n">
        <f aca="false">H54-I54</f>
        <v>16200000</v>
      </c>
    </row>
    <row r="55" customFormat="false" ht="12.75" hidden="false" customHeight="true" outlineLevel="0" collapsed="false">
      <c r="A55" s="39" t="n">
        <v>7000</v>
      </c>
      <c r="B55" s="16" t="n">
        <f aca="false">300*A55*12</f>
        <v>25200000</v>
      </c>
      <c r="C55" s="39" t="n">
        <f aca="false">B55*0.85</f>
        <v>21420000</v>
      </c>
      <c r="D55" s="21" t="n">
        <f aca="false">B55-C55</f>
        <v>3780000</v>
      </c>
      <c r="E55" s="16" t="n">
        <f aca="false">500*A55*12</f>
        <v>42000000</v>
      </c>
      <c r="F55" s="16" t="n">
        <f aca="false">E55*0.85</f>
        <v>35700000</v>
      </c>
      <c r="G55" s="21" t="n">
        <f aca="false">E55-F55</f>
        <v>6300000</v>
      </c>
      <c r="H55" s="41" t="n">
        <f aca="false">1500*A55*12</f>
        <v>126000000</v>
      </c>
      <c r="I55" s="41" t="n">
        <f aca="false">H55*0.85</f>
        <v>107100000</v>
      </c>
      <c r="J55" s="42" t="n">
        <f aca="false">H55-I55</f>
        <v>18900000</v>
      </c>
    </row>
    <row r="56" customFormat="false" ht="12.75" hidden="false" customHeight="true" outlineLevel="0" collapsed="false">
      <c r="A56" s="39" t="n">
        <v>8000</v>
      </c>
      <c r="B56" s="16" t="n">
        <f aca="false">300*A56*12</f>
        <v>28800000</v>
      </c>
      <c r="C56" s="39" t="n">
        <f aca="false">B56*0.85</f>
        <v>24480000</v>
      </c>
      <c r="D56" s="21" t="n">
        <f aca="false">B56-C56</f>
        <v>4320000</v>
      </c>
      <c r="E56" s="16" t="n">
        <f aca="false">500*A56*12</f>
        <v>48000000</v>
      </c>
      <c r="F56" s="16" t="n">
        <f aca="false">E56*0.85</f>
        <v>40800000</v>
      </c>
      <c r="G56" s="21" t="n">
        <f aca="false">E56-F56</f>
        <v>7200000</v>
      </c>
      <c r="H56" s="41" t="n">
        <f aca="false">1500*A56*12</f>
        <v>144000000</v>
      </c>
      <c r="I56" s="41" t="n">
        <f aca="false">H56*0.85</f>
        <v>122400000</v>
      </c>
      <c r="J56" s="42" t="n">
        <f aca="false">H56-I56</f>
        <v>21600000</v>
      </c>
    </row>
    <row r="57" customFormat="false" ht="12.75" hidden="false" customHeight="true" outlineLevel="0" collapsed="false">
      <c r="A57" s="39" t="n">
        <v>9000</v>
      </c>
      <c r="B57" s="16" t="n">
        <f aca="false">300*A57*12</f>
        <v>32400000</v>
      </c>
      <c r="C57" s="39" t="n">
        <f aca="false">B57*0.85</f>
        <v>27540000</v>
      </c>
      <c r="D57" s="21" t="n">
        <f aca="false">B57-C57</f>
        <v>4860000</v>
      </c>
      <c r="E57" s="16" t="n">
        <f aca="false">500*A57*12</f>
        <v>54000000</v>
      </c>
      <c r="F57" s="16" t="n">
        <f aca="false">E57*0.85</f>
        <v>45900000</v>
      </c>
      <c r="G57" s="21" t="n">
        <f aca="false">E57-F57</f>
        <v>8100000</v>
      </c>
      <c r="H57" s="41" t="n">
        <f aca="false">1500*A57*12</f>
        <v>162000000</v>
      </c>
      <c r="I57" s="41" t="n">
        <f aca="false">H57*0.85</f>
        <v>137700000</v>
      </c>
      <c r="J57" s="42" t="n">
        <f aca="false">H57-I57</f>
        <v>24300000</v>
      </c>
    </row>
    <row r="58" customFormat="false" ht="12.75" hidden="false" customHeight="true" outlineLevel="0" collapsed="false">
      <c r="A58" s="39" t="n">
        <v>10000</v>
      </c>
      <c r="B58" s="16" t="n">
        <f aca="false">300*A58*12</f>
        <v>36000000</v>
      </c>
      <c r="C58" s="39" t="n">
        <f aca="false">B58*0.85</f>
        <v>30600000</v>
      </c>
      <c r="D58" s="21" t="n">
        <f aca="false">B58-C58</f>
        <v>5400000</v>
      </c>
      <c r="E58" s="16" t="n">
        <f aca="false">500*A58*12</f>
        <v>60000000</v>
      </c>
      <c r="F58" s="16" t="n">
        <f aca="false">E58*0.85</f>
        <v>51000000</v>
      </c>
      <c r="G58" s="21" t="n">
        <f aca="false">E58-F58</f>
        <v>9000000</v>
      </c>
      <c r="H58" s="41" t="n">
        <f aca="false">1500*A58*12</f>
        <v>180000000</v>
      </c>
      <c r="I58" s="41" t="n">
        <f aca="false">H58*0.85</f>
        <v>153000000</v>
      </c>
      <c r="J58" s="42" t="n">
        <f aca="false">H58-I58</f>
        <v>27000000</v>
      </c>
    </row>
    <row r="59" customFormat="false" ht="12.75" hidden="false" customHeight="true" outlineLevel="0" collapsed="false">
      <c r="A59" s="39" t="n">
        <v>15000</v>
      </c>
      <c r="B59" s="16" t="n">
        <f aca="false">300*A59*12</f>
        <v>54000000</v>
      </c>
      <c r="C59" s="39" t="n">
        <f aca="false">B59*0.85</f>
        <v>45900000</v>
      </c>
      <c r="D59" s="21" t="n">
        <f aca="false">B59-C59</f>
        <v>8100000</v>
      </c>
      <c r="E59" s="16" t="n">
        <f aca="false">500*A59*12</f>
        <v>90000000</v>
      </c>
      <c r="F59" s="16" t="n">
        <f aca="false">E59*0.85</f>
        <v>76500000</v>
      </c>
      <c r="G59" s="21" t="n">
        <f aca="false">E59-F59</f>
        <v>13500000</v>
      </c>
      <c r="H59" s="41" t="n">
        <f aca="false">1500*A59*12</f>
        <v>270000000</v>
      </c>
      <c r="I59" s="41" t="n">
        <f aca="false">H59*0.85</f>
        <v>229500000</v>
      </c>
      <c r="J59" s="42" t="n">
        <f aca="false">H59-I59</f>
        <v>40500000</v>
      </c>
    </row>
    <row r="60" customFormat="false" ht="12.75" hidden="false" customHeight="true" outlineLevel="0" collapsed="false">
      <c r="A60" s="39" t="n">
        <v>20000</v>
      </c>
      <c r="B60" s="16" t="n">
        <f aca="false">300*A60*12</f>
        <v>72000000</v>
      </c>
      <c r="C60" s="39" t="n">
        <f aca="false">B60*0.85</f>
        <v>61200000</v>
      </c>
      <c r="D60" s="21" t="n">
        <f aca="false">B60-C60</f>
        <v>10800000</v>
      </c>
      <c r="E60" s="16" t="n">
        <f aca="false">500*A60*12</f>
        <v>120000000</v>
      </c>
      <c r="F60" s="16" t="n">
        <f aca="false">E60*0.85</f>
        <v>102000000</v>
      </c>
      <c r="G60" s="21" t="n">
        <f aca="false">E60-F60</f>
        <v>18000000</v>
      </c>
      <c r="H60" s="41" t="n">
        <v>360000000</v>
      </c>
      <c r="I60" s="41" t="n">
        <f aca="false">H60*0.85</f>
        <v>306000000</v>
      </c>
      <c r="J60" s="42" t="n">
        <f aca="false">H60-I60</f>
        <v>54000000</v>
      </c>
    </row>
    <row r="61" customFormat="false" ht="12.75" hidden="false" customHeight="true" outlineLevel="0" collapsed="false">
      <c r="D61" s="43"/>
      <c r="G61" s="43"/>
      <c r="J61" s="43"/>
    </row>
    <row r="62" customFormat="false" ht="12.75" hidden="false" customHeight="true" outlineLevel="0" collapsed="false">
      <c r="A62" s="30" t="s">
        <v>39</v>
      </c>
      <c r="B62" s="30"/>
      <c r="C62" s="30"/>
      <c r="D62" s="30"/>
      <c r="E62" s="30"/>
      <c r="F62" s="30"/>
      <c r="G62" s="30"/>
      <c r="H62" s="30"/>
      <c r="I62" s="30"/>
      <c r="J62" s="30"/>
    </row>
    <row r="63" customFormat="false" ht="51.45" hidden="false" customHeight="true" outlineLevel="0" collapsed="false">
      <c r="A63" s="44" t="s">
        <v>29</v>
      </c>
      <c r="B63" s="45" t="s">
        <v>30</v>
      </c>
      <c r="C63" s="45" t="s">
        <v>31</v>
      </c>
      <c r="D63" s="46" t="s">
        <v>32</v>
      </c>
      <c r="E63" s="34" t="s">
        <v>33</v>
      </c>
      <c r="F63" s="34" t="s">
        <v>34</v>
      </c>
      <c r="G63" s="35" t="s">
        <v>32</v>
      </c>
      <c r="H63" s="36" t="s">
        <v>35</v>
      </c>
      <c r="I63" s="36" t="s">
        <v>36</v>
      </c>
      <c r="J63" s="37" t="s">
        <v>32</v>
      </c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</row>
    <row r="64" customFormat="false" ht="12.75" hidden="false" customHeight="true" outlineLevel="0" collapsed="false">
      <c r="A64" s="7" t="n">
        <v>20</v>
      </c>
      <c r="B64" s="16" t="n">
        <v>120000</v>
      </c>
      <c r="C64" s="39" t="n">
        <f aca="false">B64*0.8</f>
        <v>96000</v>
      </c>
      <c r="D64" s="21" t="n">
        <f aca="false">B64-C64</f>
        <v>24000</v>
      </c>
      <c r="E64" s="16" t="n">
        <v>170000</v>
      </c>
      <c r="F64" s="16" t="n">
        <f aca="false">E64*0.8</f>
        <v>136000</v>
      </c>
      <c r="G64" s="21" t="n">
        <f aca="false">E64-F64</f>
        <v>34000</v>
      </c>
      <c r="H64" s="41" t="n">
        <f aca="false">1500*A64*12</f>
        <v>360000</v>
      </c>
      <c r="I64" s="41" t="n">
        <f aca="false">H64*0.8</f>
        <v>288000</v>
      </c>
      <c r="J64" s="42" t="n">
        <f aca="false">H64-I64</f>
        <v>72000</v>
      </c>
    </row>
    <row r="65" customFormat="false" ht="12.75" hidden="false" customHeight="true" outlineLevel="0" collapsed="false">
      <c r="A65" s="7" t="n">
        <v>50</v>
      </c>
      <c r="B65" s="16" t="n">
        <v>299000</v>
      </c>
      <c r="C65" s="39" t="n">
        <f aca="false">B65*0.8</f>
        <v>239200</v>
      </c>
      <c r="D65" s="21" t="n">
        <f aca="false">B65-C65</f>
        <v>59800</v>
      </c>
      <c r="E65" s="16" t="n">
        <v>420000</v>
      </c>
      <c r="F65" s="16" t="n">
        <f aca="false">E65*0.8</f>
        <v>336000</v>
      </c>
      <c r="G65" s="21" t="n">
        <f aca="false">E65-F65</f>
        <v>84000</v>
      </c>
      <c r="H65" s="41" t="n">
        <f aca="false">1500*A65*12</f>
        <v>900000</v>
      </c>
      <c r="I65" s="41" t="n">
        <f aca="false">H65*0.8</f>
        <v>720000</v>
      </c>
      <c r="J65" s="42" t="n">
        <f aca="false">H65-I65</f>
        <v>180000</v>
      </c>
    </row>
    <row r="66" customFormat="false" ht="12.75" hidden="false" customHeight="true" outlineLevel="0" collapsed="false">
      <c r="A66" s="7" t="n">
        <v>100</v>
      </c>
      <c r="B66" s="16" t="n">
        <v>599000</v>
      </c>
      <c r="C66" s="39" t="n">
        <f aca="false">B66*0.8</f>
        <v>479200</v>
      </c>
      <c r="D66" s="21" t="n">
        <f aca="false">B66-C66</f>
        <v>119800</v>
      </c>
      <c r="E66" s="16" t="n">
        <v>780000</v>
      </c>
      <c r="F66" s="16" t="n">
        <f aca="false">E66*0.8</f>
        <v>624000</v>
      </c>
      <c r="G66" s="21" t="n">
        <f aca="false">E66-F66</f>
        <v>156000</v>
      </c>
      <c r="H66" s="41" t="n">
        <f aca="false">1500*A66*12</f>
        <v>1800000</v>
      </c>
      <c r="I66" s="41" t="n">
        <f aca="false">H66*0.8</f>
        <v>1440000</v>
      </c>
      <c r="J66" s="42" t="n">
        <f aca="false">H66-I66</f>
        <v>360000</v>
      </c>
    </row>
    <row r="67" customFormat="false" ht="12.75" hidden="false" customHeight="true" outlineLevel="0" collapsed="false">
      <c r="A67" s="7" t="n">
        <v>250</v>
      </c>
      <c r="B67" s="16" t="n">
        <v>1300000</v>
      </c>
      <c r="C67" s="39" t="n">
        <f aca="false">B67*0.8</f>
        <v>1040000</v>
      </c>
      <c r="D67" s="21" t="n">
        <f aca="false">B67-C67</f>
        <v>260000</v>
      </c>
      <c r="E67" s="16" t="n">
        <v>1950000</v>
      </c>
      <c r="F67" s="16" t="n">
        <f aca="false">E67*0.8</f>
        <v>1560000</v>
      </c>
      <c r="G67" s="21" t="n">
        <f aca="false">E67-F67</f>
        <v>390000</v>
      </c>
      <c r="H67" s="41" t="n">
        <f aca="false">1500*A67*12</f>
        <v>4500000</v>
      </c>
      <c r="I67" s="41" t="n">
        <f aca="false">H67*0.8</f>
        <v>3600000</v>
      </c>
      <c r="J67" s="42" t="n">
        <f aca="false">H67-I67</f>
        <v>900000</v>
      </c>
    </row>
    <row r="68" customFormat="false" ht="12.75" hidden="false" customHeight="true" outlineLevel="0" collapsed="false">
      <c r="A68" s="7" t="n">
        <v>500</v>
      </c>
      <c r="B68" s="16" t="n">
        <v>2700000</v>
      </c>
      <c r="C68" s="39" t="n">
        <f aca="false">B68*0.8</f>
        <v>2160000</v>
      </c>
      <c r="D68" s="21" t="n">
        <f aca="false">B68-C68</f>
        <v>540000</v>
      </c>
      <c r="E68" s="16" t="n">
        <v>3600000</v>
      </c>
      <c r="F68" s="16" t="n">
        <f aca="false">E68*0.8</f>
        <v>2880000</v>
      </c>
      <c r="G68" s="21" t="n">
        <f aca="false">E68-F68</f>
        <v>720000</v>
      </c>
      <c r="H68" s="41" t="n">
        <f aca="false">1500*A68*12</f>
        <v>9000000</v>
      </c>
      <c r="I68" s="41" t="n">
        <f aca="false">H68*0.8</f>
        <v>7200000</v>
      </c>
      <c r="J68" s="42" t="n">
        <f aca="false">H68-I68</f>
        <v>1800000</v>
      </c>
    </row>
    <row r="69" customFormat="false" ht="12.75" hidden="false" customHeight="true" outlineLevel="0" collapsed="false">
      <c r="A69" s="7" t="n">
        <v>1000</v>
      </c>
      <c r="B69" s="16" t="n">
        <v>3600000</v>
      </c>
      <c r="C69" s="39" t="n">
        <f aca="false">B69*0.8</f>
        <v>2880000</v>
      </c>
      <c r="D69" s="21" t="n">
        <f aca="false">B69-C69</f>
        <v>720000</v>
      </c>
      <c r="E69" s="16" t="n">
        <f aca="false">500*A69*12</f>
        <v>6000000</v>
      </c>
      <c r="F69" s="16" t="n">
        <f aca="false">E69*0.8</f>
        <v>4800000</v>
      </c>
      <c r="G69" s="21" t="n">
        <f aca="false">E69-F69</f>
        <v>1200000</v>
      </c>
      <c r="H69" s="41" t="n">
        <f aca="false">1500*A69*12</f>
        <v>18000000</v>
      </c>
      <c r="I69" s="41" t="n">
        <f aca="false">H69*0.8</f>
        <v>14400000</v>
      </c>
      <c r="J69" s="42" t="n">
        <f aca="false">H69-I69</f>
        <v>3600000</v>
      </c>
    </row>
    <row r="70" customFormat="false" ht="12.75" hidden="false" customHeight="true" outlineLevel="0" collapsed="false">
      <c r="A70" s="7" t="n">
        <v>2000</v>
      </c>
      <c r="B70" s="16" t="n">
        <f aca="false">300*A70*12</f>
        <v>7200000</v>
      </c>
      <c r="C70" s="39" t="n">
        <f aca="false">B70*0.8</f>
        <v>5760000</v>
      </c>
      <c r="D70" s="21" t="n">
        <f aca="false">B70-C70</f>
        <v>1440000</v>
      </c>
      <c r="E70" s="16" t="n">
        <v>12000000</v>
      </c>
      <c r="F70" s="16" t="n">
        <f aca="false">E70*0.8</f>
        <v>9600000</v>
      </c>
      <c r="G70" s="21" t="n">
        <f aca="false">E70-F70</f>
        <v>2400000</v>
      </c>
      <c r="H70" s="41" t="n">
        <f aca="false">1500*A70*12</f>
        <v>36000000</v>
      </c>
      <c r="I70" s="41" t="n">
        <f aca="false">H70*0.8</f>
        <v>28800000</v>
      </c>
      <c r="J70" s="42" t="n">
        <f aca="false">H70-I70</f>
        <v>7200000</v>
      </c>
    </row>
    <row r="71" customFormat="false" ht="12.75" hidden="false" customHeight="true" outlineLevel="0" collapsed="false">
      <c r="A71" s="7" t="n">
        <v>3000</v>
      </c>
      <c r="B71" s="16" t="n">
        <f aca="false">300*A71*12</f>
        <v>10800000</v>
      </c>
      <c r="C71" s="39" t="n">
        <f aca="false">B71*0.8</f>
        <v>8640000</v>
      </c>
      <c r="D71" s="21" t="n">
        <f aca="false">B71-C71</f>
        <v>2160000</v>
      </c>
      <c r="E71" s="16" t="n">
        <f aca="false">500*A71*12</f>
        <v>18000000</v>
      </c>
      <c r="F71" s="16" t="n">
        <f aca="false">E71*0.8</f>
        <v>14400000</v>
      </c>
      <c r="G71" s="21" t="n">
        <f aca="false">E71-F71</f>
        <v>3600000</v>
      </c>
      <c r="H71" s="41" t="n">
        <f aca="false">1500*A71*12</f>
        <v>54000000</v>
      </c>
      <c r="I71" s="41" t="n">
        <f aca="false">H71*0.8</f>
        <v>43200000</v>
      </c>
      <c r="J71" s="42" t="n">
        <f aca="false">H71-I71</f>
        <v>10800000</v>
      </c>
    </row>
    <row r="72" customFormat="false" ht="12.75" hidden="false" customHeight="true" outlineLevel="0" collapsed="false">
      <c r="A72" s="7" t="n">
        <v>4000</v>
      </c>
      <c r="B72" s="16" t="n">
        <f aca="false">300*A72*12</f>
        <v>14400000</v>
      </c>
      <c r="C72" s="39" t="n">
        <f aca="false">B72*0.8</f>
        <v>11520000</v>
      </c>
      <c r="D72" s="21" t="n">
        <f aca="false">B72-C72</f>
        <v>2880000</v>
      </c>
      <c r="E72" s="16" t="n">
        <f aca="false">500*A72*12</f>
        <v>24000000</v>
      </c>
      <c r="F72" s="16" t="n">
        <f aca="false">E72*0.8</f>
        <v>19200000</v>
      </c>
      <c r="G72" s="21" t="n">
        <f aca="false">E72-F72</f>
        <v>4800000</v>
      </c>
      <c r="H72" s="41" t="n">
        <f aca="false">1500*A72*12</f>
        <v>72000000</v>
      </c>
      <c r="I72" s="41" t="n">
        <f aca="false">H72*0.8</f>
        <v>57600000</v>
      </c>
      <c r="J72" s="42" t="n">
        <f aca="false">H72-I72</f>
        <v>14400000</v>
      </c>
    </row>
    <row r="73" customFormat="false" ht="12.75" hidden="false" customHeight="true" outlineLevel="0" collapsed="false">
      <c r="A73" s="7" t="n">
        <v>5000</v>
      </c>
      <c r="B73" s="16" t="n">
        <f aca="false">300*A73*12</f>
        <v>18000000</v>
      </c>
      <c r="C73" s="39" t="n">
        <f aca="false">B73*0.8</f>
        <v>14400000</v>
      </c>
      <c r="D73" s="21" t="n">
        <f aca="false">B73-C73</f>
        <v>3600000</v>
      </c>
      <c r="E73" s="16" t="n">
        <f aca="false">500*A73*12</f>
        <v>30000000</v>
      </c>
      <c r="F73" s="16" t="n">
        <f aca="false">E73*0.8</f>
        <v>24000000</v>
      </c>
      <c r="G73" s="21" t="n">
        <f aca="false">E73-F73</f>
        <v>6000000</v>
      </c>
      <c r="H73" s="41" t="n">
        <f aca="false">1500*A73*12</f>
        <v>90000000</v>
      </c>
      <c r="I73" s="41" t="n">
        <f aca="false">H73*0.8</f>
        <v>72000000</v>
      </c>
      <c r="J73" s="42" t="n">
        <f aca="false">H73-I73</f>
        <v>18000000</v>
      </c>
    </row>
    <row r="74" customFormat="false" ht="12.75" hidden="false" customHeight="true" outlineLevel="0" collapsed="false">
      <c r="A74" s="7" t="n">
        <v>6000</v>
      </c>
      <c r="B74" s="16" t="n">
        <f aca="false">300*A74*12</f>
        <v>21600000</v>
      </c>
      <c r="C74" s="39" t="n">
        <f aca="false">B74*0.8</f>
        <v>17280000</v>
      </c>
      <c r="D74" s="21" t="n">
        <f aca="false">B74-C74</f>
        <v>4320000</v>
      </c>
      <c r="E74" s="16" t="n">
        <f aca="false">500*A74*12</f>
        <v>36000000</v>
      </c>
      <c r="F74" s="16" t="n">
        <f aca="false">E74*0.8</f>
        <v>28800000</v>
      </c>
      <c r="G74" s="21" t="n">
        <f aca="false">E74-F74</f>
        <v>7200000</v>
      </c>
      <c r="H74" s="41" t="n">
        <f aca="false">1500*A74*12</f>
        <v>108000000</v>
      </c>
      <c r="I74" s="41" t="n">
        <f aca="false">H74*0.8</f>
        <v>86400000</v>
      </c>
      <c r="J74" s="42" t="n">
        <f aca="false">H74-I74</f>
        <v>21600000</v>
      </c>
    </row>
    <row r="75" customFormat="false" ht="12.75" hidden="false" customHeight="true" outlineLevel="0" collapsed="false">
      <c r="A75" s="39" t="n">
        <v>7000</v>
      </c>
      <c r="B75" s="16" t="n">
        <f aca="false">300*A75*12</f>
        <v>25200000</v>
      </c>
      <c r="C75" s="39" t="n">
        <f aca="false">B75*0.8</f>
        <v>20160000</v>
      </c>
      <c r="D75" s="21" t="n">
        <f aca="false">B75-C75</f>
        <v>5040000</v>
      </c>
      <c r="E75" s="16" t="n">
        <f aca="false">500*A75*12</f>
        <v>42000000</v>
      </c>
      <c r="F75" s="16" t="n">
        <f aca="false">E75*0.8</f>
        <v>33600000</v>
      </c>
      <c r="G75" s="21" t="n">
        <f aca="false">E75-F75</f>
        <v>8400000</v>
      </c>
      <c r="H75" s="41" t="n">
        <f aca="false">1500*A75*12</f>
        <v>126000000</v>
      </c>
      <c r="I75" s="41" t="n">
        <f aca="false">H75*0.8</f>
        <v>100800000</v>
      </c>
      <c r="J75" s="42" t="n">
        <f aca="false">H75-I75</f>
        <v>25200000</v>
      </c>
    </row>
    <row r="76" customFormat="false" ht="12.75" hidden="false" customHeight="true" outlineLevel="0" collapsed="false">
      <c r="A76" s="39" t="n">
        <v>8000</v>
      </c>
      <c r="B76" s="16" t="n">
        <f aca="false">300*A76*12</f>
        <v>28800000</v>
      </c>
      <c r="C76" s="39" t="n">
        <f aca="false">B76*0.8</f>
        <v>23040000</v>
      </c>
      <c r="D76" s="21" t="n">
        <f aca="false">B76-C76</f>
        <v>5760000</v>
      </c>
      <c r="E76" s="16" t="n">
        <f aca="false">500*A76*12</f>
        <v>48000000</v>
      </c>
      <c r="F76" s="16" t="n">
        <f aca="false">E76*0.8</f>
        <v>38400000</v>
      </c>
      <c r="G76" s="21" t="n">
        <f aca="false">E76-F76</f>
        <v>9600000</v>
      </c>
      <c r="H76" s="41" t="n">
        <f aca="false">1500*A76*12</f>
        <v>144000000</v>
      </c>
      <c r="I76" s="41" t="n">
        <f aca="false">H76*0.8</f>
        <v>115200000</v>
      </c>
      <c r="J76" s="42" t="n">
        <f aca="false">H76-I76</f>
        <v>28800000</v>
      </c>
    </row>
    <row r="77" customFormat="false" ht="12.75" hidden="false" customHeight="true" outlineLevel="0" collapsed="false">
      <c r="A77" s="39" t="n">
        <v>9000</v>
      </c>
      <c r="B77" s="16" t="n">
        <f aca="false">300*A77*12</f>
        <v>32400000</v>
      </c>
      <c r="C77" s="39" t="n">
        <f aca="false">B77*0.8</f>
        <v>25920000</v>
      </c>
      <c r="D77" s="21" t="n">
        <f aca="false">B77-C77</f>
        <v>6480000</v>
      </c>
      <c r="E77" s="16" t="n">
        <f aca="false">500*A77*12</f>
        <v>54000000</v>
      </c>
      <c r="F77" s="16" t="n">
        <f aca="false">E77*0.8</f>
        <v>43200000</v>
      </c>
      <c r="G77" s="21" t="n">
        <f aca="false">E77-F77</f>
        <v>10800000</v>
      </c>
      <c r="H77" s="41" t="n">
        <f aca="false">1500*A77*12</f>
        <v>162000000</v>
      </c>
      <c r="I77" s="41" t="n">
        <f aca="false">H77*0.8</f>
        <v>129600000</v>
      </c>
      <c r="J77" s="42" t="n">
        <f aca="false">H77-I77</f>
        <v>32400000</v>
      </c>
    </row>
    <row r="78" customFormat="false" ht="12.75" hidden="false" customHeight="true" outlineLevel="0" collapsed="false">
      <c r="A78" s="39" t="n">
        <v>10000</v>
      </c>
      <c r="B78" s="16" t="n">
        <f aca="false">300*A78*12</f>
        <v>36000000</v>
      </c>
      <c r="C78" s="39" t="n">
        <f aca="false">B78*0.8</f>
        <v>28800000</v>
      </c>
      <c r="D78" s="21" t="n">
        <f aca="false">B78-C78</f>
        <v>7200000</v>
      </c>
      <c r="E78" s="16" t="n">
        <f aca="false">500*A78*12</f>
        <v>60000000</v>
      </c>
      <c r="F78" s="16" t="n">
        <f aca="false">E78*0.8</f>
        <v>48000000</v>
      </c>
      <c r="G78" s="21" t="n">
        <f aca="false">E78-F78</f>
        <v>12000000</v>
      </c>
      <c r="H78" s="41" t="n">
        <f aca="false">1500*A78*12</f>
        <v>180000000</v>
      </c>
      <c r="I78" s="41" t="n">
        <f aca="false">H78*0.8</f>
        <v>144000000</v>
      </c>
      <c r="J78" s="42" t="n">
        <f aca="false">H78-I78</f>
        <v>36000000</v>
      </c>
    </row>
    <row r="79" customFormat="false" ht="12.75" hidden="false" customHeight="true" outlineLevel="0" collapsed="false">
      <c r="A79" s="39" t="n">
        <v>15000</v>
      </c>
      <c r="B79" s="16" t="n">
        <f aca="false">300*A79*12</f>
        <v>54000000</v>
      </c>
      <c r="C79" s="39" t="n">
        <f aca="false">B79*0.8</f>
        <v>43200000</v>
      </c>
      <c r="D79" s="21" t="n">
        <f aca="false">B79-C79</f>
        <v>10800000</v>
      </c>
      <c r="E79" s="16" t="n">
        <f aca="false">500*A79*12</f>
        <v>90000000</v>
      </c>
      <c r="F79" s="16" t="n">
        <f aca="false">E79*0.8</f>
        <v>72000000</v>
      </c>
      <c r="G79" s="21" t="n">
        <f aca="false">E79-F79</f>
        <v>18000000</v>
      </c>
      <c r="H79" s="41" t="n">
        <f aca="false">1500*A79*12</f>
        <v>270000000</v>
      </c>
      <c r="I79" s="41" t="n">
        <f aca="false">H79*0.8</f>
        <v>216000000</v>
      </c>
      <c r="J79" s="42" t="n">
        <f aca="false">H79-I79</f>
        <v>54000000</v>
      </c>
    </row>
    <row r="80" customFormat="false" ht="12.75" hidden="false" customHeight="true" outlineLevel="0" collapsed="false">
      <c r="A80" s="39" t="n">
        <v>20000</v>
      </c>
      <c r="B80" s="16" t="n">
        <f aca="false">300*A80*12</f>
        <v>72000000</v>
      </c>
      <c r="C80" s="39" t="n">
        <f aca="false">B80*0.8</f>
        <v>57600000</v>
      </c>
      <c r="D80" s="21" t="n">
        <f aca="false">B80-C80</f>
        <v>14400000</v>
      </c>
      <c r="E80" s="16" t="n">
        <f aca="false">500*A80*12</f>
        <v>120000000</v>
      </c>
      <c r="F80" s="16" t="n">
        <f aca="false">E80*0.8</f>
        <v>96000000</v>
      </c>
      <c r="G80" s="21" t="n">
        <f aca="false">E80-F80</f>
        <v>24000000</v>
      </c>
      <c r="H80" s="41" t="n">
        <f aca="false">1500*A80*12</f>
        <v>360000000</v>
      </c>
      <c r="I80" s="41" t="n">
        <f aca="false">H80*0.8</f>
        <v>288000000</v>
      </c>
      <c r="J80" s="42" t="n">
        <f aca="false">H80-I80</f>
        <v>72000000</v>
      </c>
    </row>
    <row r="81" customFormat="false" ht="12.75" hidden="false" customHeight="true" outlineLevel="0" collapsed="false">
      <c r="D81" s="43"/>
      <c r="G81" s="43"/>
      <c r="J81" s="43"/>
    </row>
    <row r="82" customFormat="false" ht="12.75" hidden="false" customHeight="true" outlineLevel="0" collapsed="false">
      <c r="D82" s="43"/>
      <c r="G82" s="43"/>
      <c r="J82" s="43"/>
    </row>
    <row r="83" customFormat="false" ht="12.75" hidden="false" customHeight="true" outlineLevel="0" collapsed="false">
      <c r="D83" s="43"/>
      <c r="G83" s="43"/>
      <c r="J83" s="43"/>
    </row>
    <row r="84" customFormat="false" ht="12.75" hidden="false" customHeight="true" outlineLevel="0" collapsed="false">
      <c r="D84" s="43"/>
      <c r="G84" s="43"/>
      <c r="J84" s="43"/>
    </row>
    <row r="85" customFormat="false" ht="12.75" hidden="false" customHeight="true" outlineLevel="0" collapsed="false">
      <c r="D85" s="43"/>
      <c r="G85" s="43"/>
      <c r="J85" s="43"/>
    </row>
    <row r="86" customFormat="false" ht="12.75" hidden="false" customHeight="true" outlineLevel="0" collapsed="false">
      <c r="D86" s="43"/>
      <c r="G86" s="43"/>
      <c r="J86" s="43"/>
    </row>
    <row r="87" customFormat="false" ht="12.75" hidden="false" customHeight="true" outlineLevel="0" collapsed="false">
      <c r="D87" s="43"/>
      <c r="G87" s="43"/>
      <c r="J87" s="43"/>
    </row>
    <row r="88" customFormat="false" ht="12.75" hidden="false" customHeight="true" outlineLevel="0" collapsed="false">
      <c r="D88" s="43"/>
      <c r="G88" s="43"/>
      <c r="J88" s="43"/>
    </row>
    <row r="89" customFormat="false" ht="12.75" hidden="false" customHeight="true" outlineLevel="0" collapsed="false">
      <c r="D89" s="43"/>
      <c r="G89" s="43"/>
      <c r="J89" s="43"/>
    </row>
    <row r="90" customFormat="false" ht="12.75" hidden="false" customHeight="true" outlineLevel="0" collapsed="false">
      <c r="D90" s="43"/>
      <c r="G90" s="43"/>
      <c r="J90" s="43"/>
    </row>
    <row r="91" customFormat="false" ht="12.75" hidden="false" customHeight="true" outlineLevel="0" collapsed="false">
      <c r="D91" s="43"/>
      <c r="G91" s="43"/>
      <c r="J91" s="43"/>
    </row>
    <row r="92" customFormat="false" ht="12.75" hidden="false" customHeight="true" outlineLevel="0" collapsed="false">
      <c r="D92" s="43"/>
      <c r="G92" s="43"/>
      <c r="J92" s="43"/>
    </row>
    <row r="93" customFormat="false" ht="12.75" hidden="false" customHeight="true" outlineLevel="0" collapsed="false">
      <c r="D93" s="43"/>
      <c r="G93" s="43"/>
      <c r="J93" s="43"/>
    </row>
    <row r="94" customFormat="false" ht="12.75" hidden="false" customHeight="true" outlineLevel="0" collapsed="false">
      <c r="D94" s="43"/>
      <c r="G94" s="43"/>
      <c r="J94" s="43"/>
    </row>
    <row r="95" customFormat="false" ht="12.75" hidden="false" customHeight="true" outlineLevel="0" collapsed="false">
      <c r="D95" s="43"/>
      <c r="G95" s="43"/>
      <c r="J95" s="43"/>
    </row>
    <row r="96" customFormat="false" ht="12.75" hidden="false" customHeight="true" outlineLevel="0" collapsed="false">
      <c r="D96" s="43"/>
      <c r="G96" s="43"/>
      <c r="J96" s="43"/>
    </row>
    <row r="97" customFormat="false" ht="12.75" hidden="false" customHeight="true" outlineLevel="0" collapsed="false">
      <c r="D97" s="43"/>
      <c r="G97" s="43"/>
      <c r="J97" s="43"/>
    </row>
    <row r="98" customFormat="false" ht="12.75" hidden="false" customHeight="true" outlineLevel="0" collapsed="false">
      <c r="D98" s="43"/>
      <c r="G98" s="43"/>
      <c r="J98" s="43"/>
    </row>
    <row r="99" customFormat="false" ht="12.75" hidden="false" customHeight="true" outlineLevel="0" collapsed="false">
      <c r="D99" s="43"/>
      <c r="G99" s="43"/>
      <c r="J99" s="43"/>
    </row>
    <row r="100" customFormat="false" ht="12.75" hidden="false" customHeight="true" outlineLevel="0" collapsed="false">
      <c r="D100" s="43"/>
      <c r="G100" s="43"/>
      <c r="J100" s="43"/>
    </row>
    <row r="101" customFormat="false" ht="12.75" hidden="false" customHeight="true" outlineLevel="0" collapsed="false">
      <c r="D101" s="43"/>
      <c r="G101" s="43"/>
      <c r="J101" s="43"/>
    </row>
    <row r="102" customFormat="false" ht="12.75" hidden="false" customHeight="true" outlineLevel="0" collapsed="false">
      <c r="D102" s="43"/>
      <c r="G102" s="43"/>
      <c r="J102" s="43"/>
    </row>
    <row r="103" customFormat="false" ht="12.75" hidden="false" customHeight="true" outlineLevel="0" collapsed="false">
      <c r="D103" s="43"/>
      <c r="G103" s="43"/>
      <c r="J103" s="43"/>
    </row>
    <row r="104" customFormat="false" ht="12.75" hidden="false" customHeight="true" outlineLevel="0" collapsed="false">
      <c r="D104" s="43"/>
      <c r="G104" s="43"/>
      <c r="J104" s="43"/>
    </row>
    <row r="105" customFormat="false" ht="12.75" hidden="false" customHeight="true" outlineLevel="0" collapsed="false">
      <c r="D105" s="43"/>
      <c r="G105" s="43"/>
      <c r="J105" s="43"/>
    </row>
    <row r="106" customFormat="false" ht="12.75" hidden="false" customHeight="true" outlineLevel="0" collapsed="false">
      <c r="D106" s="43"/>
      <c r="G106" s="43"/>
      <c r="J106" s="43"/>
    </row>
    <row r="107" customFormat="false" ht="12.75" hidden="false" customHeight="true" outlineLevel="0" collapsed="false">
      <c r="D107" s="43"/>
      <c r="G107" s="43"/>
      <c r="J107" s="43"/>
    </row>
    <row r="108" customFormat="false" ht="12.75" hidden="false" customHeight="true" outlineLevel="0" collapsed="false">
      <c r="D108" s="43"/>
      <c r="G108" s="43"/>
      <c r="J108" s="43"/>
    </row>
    <row r="109" customFormat="false" ht="12.75" hidden="false" customHeight="true" outlineLevel="0" collapsed="false">
      <c r="D109" s="43"/>
      <c r="G109" s="43"/>
      <c r="J109" s="43"/>
    </row>
    <row r="110" customFormat="false" ht="12.75" hidden="false" customHeight="true" outlineLevel="0" collapsed="false">
      <c r="D110" s="43"/>
      <c r="G110" s="43"/>
      <c r="J110" s="43"/>
    </row>
    <row r="111" customFormat="false" ht="12.75" hidden="false" customHeight="true" outlineLevel="0" collapsed="false">
      <c r="D111" s="43"/>
      <c r="G111" s="43"/>
      <c r="J111" s="43"/>
    </row>
    <row r="112" customFormat="false" ht="12.75" hidden="false" customHeight="true" outlineLevel="0" collapsed="false">
      <c r="D112" s="43"/>
      <c r="G112" s="43"/>
      <c r="J112" s="43"/>
    </row>
    <row r="113" customFormat="false" ht="12.75" hidden="false" customHeight="true" outlineLevel="0" collapsed="false">
      <c r="D113" s="43"/>
      <c r="G113" s="43"/>
      <c r="J113" s="43"/>
    </row>
    <row r="114" customFormat="false" ht="12.75" hidden="false" customHeight="true" outlineLevel="0" collapsed="false">
      <c r="D114" s="43"/>
      <c r="G114" s="43"/>
      <c r="J114" s="43"/>
    </row>
    <row r="115" customFormat="false" ht="12.75" hidden="false" customHeight="true" outlineLevel="0" collapsed="false">
      <c r="D115" s="43"/>
      <c r="G115" s="43"/>
      <c r="J115" s="43"/>
    </row>
    <row r="116" customFormat="false" ht="12.75" hidden="false" customHeight="true" outlineLevel="0" collapsed="false">
      <c r="D116" s="43"/>
      <c r="G116" s="43"/>
      <c r="J116" s="43"/>
    </row>
    <row r="117" customFormat="false" ht="12.75" hidden="false" customHeight="true" outlineLevel="0" collapsed="false">
      <c r="D117" s="43"/>
      <c r="G117" s="43"/>
      <c r="J117" s="43"/>
    </row>
    <row r="118" customFormat="false" ht="12.75" hidden="false" customHeight="true" outlineLevel="0" collapsed="false">
      <c r="D118" s="43"/>
      <c r="G118" s="43"/>
      <c r="J118" s="43"/>
    </row>
    <row r="119" customFormat="false" ht="12.75" hidden="false" customHeight="true" outlineLevel="0" collapsed="false">
      <c r="D119" s="43"/>
      <c r="G119" s="43"/>
      <c r="J119" s="43"/>
    </row>
    <row r="120" customFormat="false" ht="12.75" hidden="false" customHeight="true" outlineLevel="0" collapsed="false">
      <c r="D120" s="43"/>
      <c r="G120" s="43"/>
      <c r="J120" s="43"/>
    </row>
    <row r="121" customFormat="false" ht="12.75" hidden="false" customHeight="true" outlineLevel="0" collapsed="false">
      <c r="D121" s="43"/>
      <c r="G121" s="43"/>
      <c r="J121" s="43"/>
    </row>
    <row r="122" customFormat="false" ht="12.75" hidden="false" customHeight="true" outlineLevel="0" collapsed="false">
      <c r="D122" s="43"/>
      <c r="G122" s="43"/>
      <c r="J122" s="43"/>
    </row>
    <row r="123" customFormat="false" ht="12.75" hidden="false" customHeight="true" outlineLevel="0" collapsed="false">
      <c r="D123" s="43"/>
      <c r="G123" s="43"/>
      <c r="J123" s="43"/>
    </row>
    <row r="124" customFormat="false" ht="12.75" hidden="false" customHeight="true" outlineLevel="0" collapsed="false">
      <c r="D124" s="43"/>
      <c r="G124" s="43"/>
      <c r="J124" s="43"/>
    </row>
    <row r="125" customFormat="false" ht="12.75" hidden="false" customHeight="true" outlineLevel="0" collapsed="false">
      <c r="D125" s="43"/>
      <c r="G125" s="43"/>
      <c r="J125" s="43"/>
    </row>
    <row r="126" customFormat="false" ht="12.75" hidden="false" customHeight="true" outlineLevel="0" collapsed="false">
      <c r="D126" s="43"/>
      <c r="G126" s="43"/>
      <c r="J126" s="43"/>
    </row>
    <row r="127" customFormat="false" ht="12.75" hidden="false" customHeight="true" outlineLevel="0" collapsed="false">
      <c r="D127" s="43"/>
      <c r="G127" s="43"/>
      <c r="J127" s="43"/>
    </row>
    <row r="128" customFormat="false" ht="12.75" hidden="false" customHeight="true" outlineLevel="0" collapsed="false">
      <c r="D128" s="43"/>
      <c r="G128" s="43"/>
      <c r="J128" s="43"/>
    </row>
    <row r="129" customFormat="false" ht="12.75" hidden="false" customHeight="true" outlineLevel="0" collapsed="false">
      <c r="D129" s="43"/>
      <c r="G129" s="43"/>
      <c r="J129" s="43"/>
    </row>
    <row r="130" customFormat="false" ht="12.75" hidden="false" customHeight="true" outlineLevel="0" collapsed="false">
      <c r="D130" s="43"/>
      <c r="G130" s="43"/>
      <c r="J130" s="43"/>
    </row>
    <row r="131" customFormat="false" ht="12.75" hidden="false" customHeight="true" outlineLevel="0" collapsed="false">
      <c r="D131" s="43"/>
      <c r="G131" s="43"/>
      <c r="J131" s="43"/>
    </row>
    <row r="132" customFormat="false" ht="12.75" hidden="false" customHeight="true" outlineLevel="0" collapsed="false">
      <c r="D132" s="43"/>
      <c r="G132" s="43"/>
      <c r="J132" s="43"/>
    </row>
    <row r="133" customFormat="false" ht="12.75" hidden="false" customHeight="true" outlineLevel="0" collapsed="false">
      <c r="D133" s="43"/>
      <c r="G133" s="43"/>
      <c r="J133" s="43"/>
    </row>
    <row r="134" customFormat="false" ht="12.75" hidden="false" customHeight="true" outlineLevel="0" collapsed="false">
      <c r="D134" s="43"/>
      <c r="G134" s="43"/>
      <c r="J134" s="43"/>
    </row>
    <row r="135" customFormat="false" ht="12.75" hidden="false" customHeight="true" outlineLevel="0" collapsed="false">
      <c r="D135" s="43"/>
      <c r="G135" s="43"/>
      <c r="J135" s="43"/>
    </row>
    <row r="136" customFormat="false" ht="12.75" hidden="false" customHeight="true" outlineLevel="0" collapsed="false">
      <c r="D136" s="43"/>
      <c r="G136" s="43"/>
      <c r="J136" s="43"/>
    </row>
    <row r="137" customFormat="false" ht="12.75" hidden="false" customHeight="true" outlineLevel="0" collapsed="false">
      <c r="D137" s="43"/>
      <c r="G137" s="43"/>
      <c r="J137" s="43"/>
    </row>
    <row r="138" customFormat="false" ht="12.75" hidden="false" customHeight="true" outlineLevel="0" collapsed="false">
      <c r="D138" s="43"/>
      <c r="G138" s="43"/>
      <c r="J138" s="43"/>
    </row>
    <row r="139" customFormat="false" ht="12.75" hidden="false" customHeight="true" outlineLevel="0" collapsed="false">
      <c r="D139" s="43"/>
      <c r="G139" s="43"/>
      <c r="J139" s="43"/>
    </row>
    <row r="140" customFormat="false" ht="12.75" hidden="false" customHeight="true" outlineLevel="0" collapsed="false">
      <c r="D140" s="43"/>
      <c r="G140" s="43"/>
      <c r="J140" s="43"/>
    </row>
    <row r="141" customFormat="false" ht="12.75" hidden="false" customHeight="true" outlineLevel="0" collapsed="false">
      <c r="D141" s="43"/>
      <c r="G141" s="43"/>
      <c r="J141" s="43"/>
    </row>
    <row r="142" customFormat="false" ht="12.75" hidden="false" customHeight="true" outlineLevel="0" collapsed="false">
      <c r="D142" s="43"/>
      <c r="G142" s="43"/>
      <c r="J142" s="43"/>
    </row>
    <row r="143" customFormat="false" ht="12.75" hidden="false" customHeight="true" outlineLevel="0" collapsed="false">
      <c r="D143" s="43"/>
      <c r="G143" s="43"/>
      <c r="J143" s="43"/>
    </row>
    <row r="144" customFormat="false" ht="12.75" hidden="false" customHeight="true" outlineLevel="0" collapsed="false">
      <c r="D144" s="43"/>
      <c r="G144" s="43"/>
      <c r="J144" s="43"/>
    </row>
    <row r="145" customFormat="false" ht="12.75" hidden="false" customHeight="true" outlineLevel="0" collapsed="false">
      <c r="D145" s="43"/>
      <c r="G145" s="43"/>
      <c r="J145" s="43"/>
    </row>
    <row r="146" customFormat="false" ht="12.75" hidden="false" customHeight="true" outlineLevel="0" collapsed="false">
      <c r="D146" s="43"/>
      <c r="G146" s="43"/>
      <c r="J146" s="43"/>
    </row>
    <row r="147" customFormat="false" ht="12.75" hidden="false" customHeight="true" outlineLevel="0" collapsed="false">
      <c r="D147" s="43"/>
      <c r="G147" s="43"/>
      <c r="J147" s="43"/>
    </row>
    <row r="148" customFormat="false" ht="12.75" hidden="false" customHeight="true" outlineLevel="0" collapsed="false">
      <c r="D148" s="43"/>
      <c r="G148" s="43"/>
      <c r="J148" s="43"/>
    </row>
    <row r="149" customFormat="false" ht="12.75" hidden="false" customHeight="true" outlineLevel="0" collapsed="false">
      <c r="D149" s="43"/>
      <c r="G149" s="43"/>
      <c r="J149" s="43"/>
    </row>
    <row r="150" customFormat="false" ht="12.75" hidden="false" customHeight="true" outlineLevel="0" collapsed="false">
      <c r="D150" s="43"/>
      <c r="G150" s="43"/>
      <c r="J150" s="43"/>
    </row>
    <row r="151" customFormat="false" ht="12.75" hidden="false" customHeight="true" outlineLevel="0" collapsed="false">
      <c r="D151" s="43"/>
      <c r="G151" s="43"/>
      <c r="J151" s="43"/>
    </row>
    <row r="152" customFormat="false" ht="12.75" hidden="false" customHeight="true" outlineLevel="0" collapsed="false">
      <c r="D152" s="43"/>
      <c r="G152" s="43"/>
      <c r="J152" s="43"/>
    </row>
    <row r="153" customFormat="false" ht="12.75" hidden="false" customHeight="true" outlineLevel="0" collapsed="false">
      <c r="D153" s="43"/>
      <c r="G153" s="43"/>
      <c r="J153" s="43"/>
    </row>
    <row r="154" customFormat="false" ht="12.75" hidden="false" customHeight="true" outlineLevel="0" collapsed="false">
      <c r="D154" s="43"/>
      <c r="G154" s="43"/>
      <c r="J154" s="43"/>
    </row>
    <row r="155" customFormat="false" ht="12.75" hidden="false" customHeight="true" outlineLevel="0" collapsed="false">
      <c r="D155" s="43"/>
      <c r="G155" s="43"/>
      <c r="J155" s="43"/>
    </row>
    <row r="156" customFormat="false" ht="12.75" hidden="false" customHeight="true" outlineLevel="0" collapsed="false">
      <c r="D156" s="43"/>
      <c r="G156" s="43"/>
      <c r="J156" s="43"/>
    </row>
    <row r="157" customFormat="false" ht="12.75" hidden="false" customHeight="true" outlineLevel="0" collapsed="false">
      <c r="D157" s="43"/>
      <c r="G157" s="43"/>
      <c r="J157" s="43"/>
    </row>
    <row r="158" customFormat="false" ht="12.75" hidden="false" customHeight="true" outlineLevel="0" collapsed="false">
      <c r="D158" s="43"/>
      <c r="G158" s="43"/>
      <c r="J158" s="43"/>
    </row>
    <row r="159" customFormat="false" ht="12.75" hidden="false" customHeight="true" outlineLevel="0" collapsed="false">
      <c r="D159" s="43"/>
      <c r="G159" s="43"/>
      <c r="J159" s="43"/>
    </row>
    <row r="160" customFormat="false" ht="12.75" hidden="false" customHeight="true" outlineLevel="0" collapsed="false">
      <c r="D160" s="43"/>
      <c r="G160" s="43"/>
      <c r="J160" s="43"/>
    </row>
    <row r="161" customFormat="false" ht="12.75" hidden="false" customHeight="true" outlineLevel="0" collapsed="false">
      <c r="D161" s="43"/>
      <c r="G161" s="43"/>
      <c r="J161" s="43"/>
    </row>
    <row r="162" customFormat="false" ht="12.75" hidden="false" customHeight="true" outlineLevel="0" collapsed="false">
      <c r="D162" s="43"/>
      <c r="G162" s="43"/>
      <c r="J162" s="43"/>
    </row>
    <row r="163" customFormat="false" ht="12.75" hidden="false" customHeight="true" outlineLevel="0" collapsed="false">
      <c r="D163" s="43"/>
      <c r="G163" s="43"/>
      <c r="J163" s="43"/>
    </row>
    <row r="164" customFormat="false" ht="12.75" hidden="false" customHeight="true" outlineLevel="0" collapsed="false">
      <c r="D164" s="43"/>
      <c r="G164" s="43"/>
      <c r="J164" s="43"/>
    </row>
    <row r="165" customFormat="false" ht="12.75" hidden="false" customHeight="true" outlineLevel="0" collapsed="false">
      <c r="D165" s="43"/>
      <c r="G165" s="43"/>
      <c r="J165" s="43"/>
    </row>
    <row r="166" customFormat="false" ht="12.75" hidden="false" customHeight="true" outlineLevel="0" collapsed="false">
      <c r="D166" s="43"/>
      <c r="G166" s="43"/>
      <c r="J166" s="43"/>
    </row>
    <row r="167" customFormat="false" ht="12.75" hidden="false" customHeight="true" outlineLevel="0" collapsed="false">
      <c r="D167" s="43"/>
      <c r="G167" s="43"/>
      <c r="J167" s="43"/>
    </row>
    <row r="168" customFormat="false" ht="12.75" hidden="false" customHeight="true" outlineLevel="0" collapsed="false">
      <c r="D168" s="43"/>
      <c r="G168" s="43"/>
      <c r="J168" s="43"/>
    </row>
    <row r="169" customFormat="false" ht="12.75" hidden="false" customHeight="true" outlineLevel="0" collapsed="false">
      <c r="D169" s="43"/>
      <c r="G169" s="43"/>
      <c r="J169" s="43"/>
    </row>
    <row r="170" customFormat="false" ht="12.75" hidden="false" customHeight="true" outlineLevel="0" collapsed="false">
      <c r="D170" s="43"/>
      <c r="G170" s="43"/>
      <c r="J170" s="43"/>
    </row>
    <row r="171" customFormat="false" ht="12.75" hidden="false" customHeight="true" outlineLevel="0" collapsed="false">
      <c r="D171" s="43"/>
      <c r="G171" s="43"/>
      <c r="J171" s="43"/>
    </row>
    <row r="172" customFormat="false" ht="12.75" hidden="false" customHeight="true" outlineLevel="0" collapsed="false">
      <c r="D172" s="43"/>
      <c r="G172" s="43"/>
      <c r="J172" s="43"/>
    </row>
    <row r="173" customFormat="false" ht="12.75" hidden="false" customHeight="true" outlineLevel="0" collapsed="false">
      <c r="D173" s="43"/>
      <c r="G173" s="43"/>
      <c r="J173" s="43"/>
    </row>
    <row r="174" customFormat="false" ht="12.75" hidden="false" customHeight="true" outlineLevel="0" collapsed="false">
      <c r="D174" s="43"/>
      <c r="G174" s="43"/>
      <c r="J174" s="43"/>
    </row>
    <row r="175" customFormat="false" ht="12.75" hidden="false" customHeight="true" outlineLevel="0" collapsed="false">
      <c r="D175" s="43"/>
      <c r="G175" s="43"/>
      <c r="J175" s="43"/>
    </row>
    <row r="176" customFormat="false" ht="12.75" hidden="false" customHeight="true" outlineLevel="0" collapsed="false">
      <c r="D176" s="43"/>
      <c r="G176" s="43"/>
      <c r="J176" s="43"/>
    </row>
    <row r="177" customFormat="false" ht="12.75" hidden="false" customHeight="true" outlineLevel="0" collapsed="false">
      <c r="D177" s="43"/>
      <c r="G177" s="43"/>
      <c r="J177" s="43"/>
    </row>
    <row r="178" customFormat="false" ht="12.75" hidden="false" customHeight="true" outlineLevel="0" collapsed="false">
      <c r="D178" s="43"/>
      <c r="G178" s="43"/>
      <c r="J178" s="43"/>
    </row>
    <row r="179" customFormat="false" ht="12.75" hidden="false" customHeight="true" outlineLevel="0" collapsed="false">
      <c r="D179" s="43"/>
      <c r="G179" s="43"/>
      <c r="J179" s="43"/>
    </row>
    <row r="180" customFormat="false" ht="12.75" hidden="false" customHeight="true" outlineLevel="0" collapsed="false">
      <c r="D180" s="43"/>
      <c r="G180" s="43"/>
      <c r="J180" s="43"/>
    </row>
    <row r="181" customFormat="false" ht="12.75" hidden="false" customHeight="true" outlineLevel="0" collapsed="false">
      <c r="D181" s="43"/>
      <c r="G181" s="43"/>
      <c r="J181" s="43"/>
    </row>
    <row r="182" customFormat="false" ht="12.75" hidden="false" customHeight="true" outlineLevel="0" collapsed="false">
      <c r="D182" s="43"/>
      <c r="G182" s="43"/>
      <c r="J182" s="43"/>
    </row>
    <row r="183" customFormat="false" ht="12.75" hidden="false" customHeight="true" outlineLevel="0" collapsed="false">
      <c r="D183" s="43"/>
      <c r="G183" s="43"/>
      <c r="J183" s="43"/>
    </row>
    <row r="184" customFormat="false" ht="12.75" hidden="false" customHeight="true" outlineLevel="0" collapsed="false">
      <c r="D184" s="43"/>
      <c r="G184" s="43"/>
      <c r="J184" s="43"/>
    </row>
    <row r="185" customFormat="false" ht="12.75" hidden="false" customHeight="true" outlineLevel="0" collapsed="false">
      <c r="D185" s="43"/>
      <c r="G185" s="43"/>
      <c r="J185" s="43"/>
    </row>
    <row r="186" customFormat="false" ht="12.75" hidden="false" customHeight="true" outlineLevel="0" collapsed="false">
      <c r="D186" s="43"/>
      <c r="G186" s="43"/>
      <c r="J186" s="43"/>
    </row>
    <row r="187" customFormat="false" ht="12.75" hidden="false" customHeight="true" outlineLevel="0" collapsed="false">
      <c r="D187" s="43"/>
      <c r="G187" s="43"/>
      <c r="J187" s="43"/>
    </row>
    <row r="188" customFormat="false" ht="12.75" hidden="false" customHeight="true" outlineLevel="0" collapsed="false">
      <c r="D188" s="43"/>
      <c r="G188" s="43"/>
      <c r="J188" s="43"/>
    </row>
    <row r="189" customFormat="false" ht="12.75" hidden="false" customHeight="true" outlineLevel="0" collapsed="false">
      <c r="D189" s="43"/>
      <c r="G189" s="43"/>
      <c r="J189" s="43"/>
    </row>
    <row r="190" customFormat="false" ht="12.75" hidden="false" customHeight="true" outlineLevel="0" collapsed="false">
      <c r="D190" s="43"/>
      <c r="G190" s="43"/>
      <c r="J190" s="43"/>
    </row>
    <row r="191" customFormat="false" ht="12.75" hidden="false" customHeight="true" outlineLevel="0" collapsed="false">
      <c r="D191" s="43"/>
      <c r="G191" s="43"/>
      <c r="J191" s="43"/>
    </row>
    <row r="192" customFormat="false" ht="12.75" hidden="false" customHeight="true" outlineLevel="0" collapsed="false">
      <c r="D192" s="43"/>
      <c r="G192" s="43"/>
      <c r="J192" s="43"/>
    </row>
    <row r="193" customFormat="false" ht="12.75" hidden="false" customHeight="true" outlineLevel="0" collapsed="false">
      <c r="D193" s="43"/>
      <c r="G193" s="43"/>
      <c r="J193" s="43"/>
    </row>
    <row r="194" customFormat="false" ht="12.75" hidden="false" customHeight="true" outlineLevel="0" collapsed="false">
      <c r="D194" s="43"/>
      <c r="G194" s="43"/>
      <c r="J194" s="43"/>
    </row>
    <row r="195" customFormat="false" ht="12.75" hidden="false" customHeight="true" outlineLevel="0" collapsed="false">
      <c r="D195" s="43"/>
      <c r="G195" s="43"/>
      <c r="J195" s="43"/>
    </row>
    <row r="196" customFormat="false" ht="12.75" hidden="false" customHeight="true" outlineLevel="0" collapsed="false">
      <c r="D196" s="43"/>
      <c r="G196" s="43"/>
      <c r="J196" s="43"/>
    </row>
    <row r="197" customFormat="false" ht="12.75" hidden="false" customHeight="true" outlineLevel="0" collapsed="false">
      <c r="D197" s="43"/>
      <c r="G197" s="43"/>
      <c r="J197" s="43"/>
    </row>
    <row r="198" customFormat="false" ht="12.75" hidden="false" customHeight="true" outlineLevel="0" collapsed="false">
      <c r="D198" s="43"/>
      <c r="G198" s="43"/>
      <c r="J198" s="43"/>
    </row>
    <row r="199" customFormat="false" ht="12.75" hidden="false" customHeight="true" outlineLevel="0" collapsed="false">
      <c r="D199" s="43"/>
      <c r="G199" s="43"/>
      <c r="J199" s="43"/>
    </row>
    <row r="200" customFormat="false" ht="12.75" hidden="false" customHeight="true" outlineLevel="0" collapsed="false">
      <c r="D200" s="43"/>
      <c r="G200" s="43"/>
      <c r="J200" s="43"/>
    </row>
    <row r="201" customFormat="false" ht="12.75" hidden="false" customHeight="true" outlineLevel="0" collapsed="false">
      <c r="D201" s="43"/>
      <c r="G201" s="43"/>
      <c r="J201" s="43"/>
    </row>
    <row r="202" customFormat="false" ht="12.75" hidden="false" customHeight="true" outlineLevel="0" collapsed="false">
      <c r="D202" s="43"/>
      <c r="G202" s="43"/>
      <c r="J202" s="43"/>
    </row>
    <row r="203" customFormat="false" ht="12.75" hidden="false" customHeight="true" outlineLevel="0" collapsed="false">
      <c r="D203" s="43"/>
      <c r="G203" s="43"/>
      <c r="J203" s="43"/>
    </row>
    <row r="204" customFormat="false" ht="12.75" hidden="false" customHeight="true" outlineLevel="0" collapsed="false">
      <c r="D204" s="43"/>
      <c r="G204" s="43"/>
      <c r="J204" s="43"/>
    </row>
    <row r="205" customFormat="false" ht="12.75" hidden="false" customHeight="true" outlineLevel="0" collapsed="false">
      <c r="D205" s="43"/>
      <c r="G205" s="43"/>
      <c r="J205" s="43"/>
    </row>
    <row r="206" customFormat="false" ht="12.75" hidden="false" customHeight="true" outlineLevel="0" collapsed="false">
      <c r="D206" s="43"/>
      <c r="G206" s="43"/>
      <c r="J206" s="43"/>
    </row>
    <row r="207" customFormat="false" ht="12.75" hidden="false" customHeight="true" outlineLevel="0" collapsed="false">
      <c r="D207" s="43"/>
      <c r="G207" s="43"/>
      <c r="J207" s="43"/>
    </row>
    <row r="208" customFormat="false" ht="12.75" hidden="false" customHeight="true" outlineLevel="0" collapsed="false">
      <c r="D208" s="43"/>
      <c r="G208" s="43"/>
      <c r="J208" s="43"/>
    </row>
    <row r="209" customFormat="false" ht="12.75" hidden="false" customHeight="true" outlineLevel="0" collapsed="false">
      <c r="D209" s="43"/>
      <c r="G209" s="43"/>
      <c r="J209" s="43"/>
    </row>
    <row r="210" customFormat="false" ht="12.75" hidden="false" customHeight="true" outlineLevel="0" collapsed="false">
      <c r="D210" s="43"/>
      <c r="G210" s="43"/>
      <c r="J210" s="43"/>
    </row>
    <row r="211" customFormat="false" ht="12.75" hidden="false" customHeight="true" outlineLevel="0" collapsed="false">
      <c r="D211" s="43"/>
      <c r="G211" s="43"/>
      <c r="J211" s="43"/>
    </row>
    <row r="212" customFormat="false" ht="12.75" hidden="false" customHeight="true" outlineLevel="0" collapsed="false">
      <c r="D212" s="43"/>
      <c r="G212" s="43"/>
      <c r="J212" s="43"/>
    </row>
    <row r="213" customFormat="false" ht="12.75" hidden="false" customHeight="true" outlineLevel="0" collapsed="false">
      <c r="D213" s="43"/>
      <c r="G213" s="43"/>
      <c r="J213" s="43"/>
    </row>
    <row r="214" customFormat="false" ht="12.75" hidden="false" customHeight="true" outlineLevel="0" collapsed="false">
      <c r="D214" s="43"/>
      <c r="G214" s="43"/>
      <c r="J214" s="43"/>
    </row>
    <row r="215" customFormat="false" ht="12.75" hidden="false" customHeight="true" outlineLevel="0" collapsed="false">
      <c r="D215" s="43"/>
      <c r="G215" s="43"/>
      <c r="J215" s="43"/>
    </row>
    <row r="216" customFormat="false" ht="12.75" hidden="false" customHeight="true" outlineLevel="0" collapsed="false">
      <c r="D216" s="43"/>
      <c r="G216" s="43"/>
      <c r="J216" s="43"/>
    </row>
    <row r="217" customFormat="false" ht="12.75" hidden="false" customHeight="true" outlineLevel="0" collapsed="false">
      <c r="D217" s="43"/>
      <c r="G217" s="43"/>
      <c r="J217" s="43"/>
    </row>
    <row r="218" customFormat="false" ht="12.75" hidden="false" customHeight="true" outlineLevel="0" collapsed="false">
      <c r="D218" s="43"/>
      <c r="G218" s="43"/>
      <c r="J218" s="43"/>
    </row>
    <row r="219" customFormat="false" ht="12.75" hidden="false" customHeight="true" outlineLevel="0" collapsed="false">
      <c r="D219" s="43"/>
      <c r="G219" s="43"/>
      <c r="J219" s="43"/>
    </row>
    <row r="220" customFormat="false" ht="12.75" hidden="false" customHeight="true" outlineLevel="0" collapsed="false">
      <c r="D220" s="43"/>
      <c r="G220" s="43"/>
      <c r="J220" s="43"/>
    </row>
    <row r="221" customFormat="false" ht="12.75" hidden="false" customHeight="true" outlineLevel="0" collapsed="false">
      <c r="D221" s="43"/>
      <c r="G221" s="43"/>
      <c r="J221" s="43"/>
    </row>
    <row r="222" customFormat="false" ht="12.75" hidden="false" customHeight="true" outlineLevel="0" collapsed="false">
      <c r="D222" s="43"/>
      <c r="G222" s="43"/>
      <c r="J222" s="43"/>
    </row>
    <row r="223" customFormat="false" ht="12.75" hidden="false" customHeight="true" outlineLevel="0" collapsed="false">
      <c r="D223" s="43"/>
      <c r="G223" s="43"/>
      <c r="J223" s="43"/>
    </row>
    <row r="224" customFormat="false" ht="12.75" hidden="false" customHeight="true" outlineLevel="0" collapsed="false">
      <c r="D224" s="43"/>
      <c r="G224" s="43"/>
      <c r="J224" s="43"/>
    </row>
    <row r="225" customFormat="false" ht="12.75" hidden="false" customHeight="true" outlineLevel="0" collapsed="false">
      <c r="D225" s="43"/>
      <c r="G225" s="43"/>
      <c r="J225" s="43"/>
    </row>
    <row r="226" customFormat="false" ht="12.75" hidden="false" customHeight="true" outlineLevel="0" collapsed="false">
      <c r="D226" s="43"/>
      <c r="G226" s="43"/>
      <c r="J226" s="43"/>
    </row>
    <row r="227" customFormat="false" ht="12.75" hidden="false" customHeight="true" outlineLevel="0" collapsed="false">
      <c r="D227" s="43"/>
      <c r="G227" s="43"/>
      <c r="J227" s="43"/>
    </row>
    <row r="228" customFormat="false" ht="12.75" hidden="false" customHeight="true" outlineLevel="0" collapsed="false">
      <c r="D228" s="43"/>
      <c r="G228" s="43"/>
      <c r="J228" s="43"/>
    </row>
    <row r="229" customFormat="false" ht="12.75" hidden="false" customHeight="true" outlineLevel="0" collapsed="false">
      <c r="D229" s="43"/>
      <c r="G229" s="43"/>
      <c r="J229" s="43"/>
    </row>
    <row r="230" customFormat="false" ht="12.75" hidden="false" customHeight="true" outlineLevel="0" collapsed="false">
      <c r="D230" s="43"/>
      <c r="G230" s="43"/>
      <c r="J230" s="43"/>
    </row>
    <row r="231" customFormat="false" ht="12.75" hidden="false" customHeight="true" outlineLevel="0" collapsed="false">
      <c r="D231" s="43"/>
      <c r="G231" s="43"/>
      <c r="J231" s="43"/>
    </row>
    <row r="232" customFormat="false" ht="12.75" hidden="false" customHeight="true" outlineLevel="0" collapsed="false">
      <c r="D232" s="43"/>
      <c r="G232" s="43"/>
      <c r="J232" s="43"/>
    </row>
    <row r="233" customFormat="false" ht="12.75" hidden="false" customHeight="true" outlineLevel="0" collapsed="false">
      <c r="D233" s="43"/>
      <c r="G233" s="43"/>
      <c r="J233" s="43"/>
    </row>
    <row r="234" customFormat="false" ht="12.75" hidden="false" customHeight="true" outlineLevel="0" collapsed="false">
      <c r="D234" s="43"/>
      <c r="G234" s="43"/>
      <c r="J234" s="43"/>
    </row>
    <row r="235" customFormat="false" ht="12.75" hidden="false" customHeight="true" outlineLevel="0" collapsed="false">
      <c r="D235" s="43"/>
      <c r="G235" s="43"/>
      <c r="J235" s="43"/>
    </row>
    <row r="236" customFormat="false" ht="12.75" hidden="false" customHeight="true" outlineLevel="0" collapsed="false">
      <c r="D236" s="43"/>
      <c r="G236" s="43"/>
      <c r="J236" s="43"/>
    </row>
    <row r="237" customFormat="false" ht="12.75" hidden="false" customHeight="true" outlineLevel="0" collapsed="false">
      <c r="D237" s="43"/>
      <c r="G237" s="43"/>
      <c r="J237" s="43"/>
    </row>
    <row r="238" customFormat="false" ht="12.75" hidden="false" customHeight="true" outlineLevel="0" collapsed="false">
      <c r="D238" s="43"/>
      <c r="G238" s="43"/>
      <c r="J238" s="43"/>
    </row>
    <row r="239" customFormat="false" ht="12.75" hidden="false" customHeight="true" outlineLevel="0" collapsed="false">
      <c r="D239" s="43"/>
      <c r="G239" s="43"/>
      <c r="J239" s="43"/>
    </row>
    <row r="240" customFormat="false" ht="12.75" hidden="false" customHeight="true" outlineLevel="0" collapsed="false">
      <c r="D240" s="43"/>
      <c r="G240" s="43"/>
      <c r="J240" s="43"/>
    </row>
    <row r="241" customFormat="false" ht="12.75" hidden="false" customHeight="true" outlineLevel="0" collapsed="false">
      <c r="D241" s="43"/>
      <c r="G241" s="43"/>
      <c r="J241" s="43"/>
    </row>
    <row r="242" customFormat="false" ht="12.75" hidden="false" customHeight="true" outlineLevel="0" collapsed="false">
      <c r="D242" s="43"/>
      <c r="G242" s="43"/>
      <c r="J242" s="43"/>
    </row>
    <row r="243" customFormat="false" ht="12.75" hidden="false" customHeight="true" outlineLevel="0" collapsed="false">
      <c r="D243" s="43"/>
      <c r="G243" s="43"/>
      <c r="J243" s="43"/>
    </row>
    <row r="244" customFormat="false" ht="12.75" hidden="false" customHeight="true" outlineLevel="0" collapsed="false">
      <c r="D244" s="43"/>
      <c r="G244" s="43"/>
      <c r="J244" s="43"/>
    </row>
    <row r="245" customFormat="false" ht="12.75" hidden="false" customHeight="true" outlineLevel="0" collapsed="false">
      <c r="D245" s="43"/>
      <c r="G245" s="43"/>
      <c r="J245" s="43"/>
    </row>
    <row r="246" customFormat="false" ht="12.75" hidden="false" customHeight="true" outlineLevel="0" collapsed="false">
      <c r="D246" s="43"/>
      <c r="G246" s="43"/>
      <c r="J246" s="43"/>
    </row>
    <row r="247" customFormat="false" ht="12.75" hidden="false" customHeight="true" outlineLevel="0" collapsed="false">
      <c r="D247" s="43"/>
      <c r="G247" s="43"/>
      <c r="J247" s="43"/>
    </row>
    <row r="248" customFormat="false" ht="12.75" hidden="false" customHeight="true" outlineLevel="0" collapsed="false">
      <c r="D248" s="43"/>
      <c r="G248" s="43"/>
      <c r="J248" s="43"/>
    </row>
    <row r="249" customFormat="false" ht="12.75" hidden="false" customHeight="true" outlineLevel="0" collapsed="false">
      <c r="D249" s="43"/>
      <c r="G249" s="43"/>
      <c r="J249" s="43"/>
    </row>
    <row r="250" customFormat="false" ht="12.75" hidden="false" customHeight="true" outlineLevel="0" collapsed="false">
      <c r="D250" s="43"/>
      <c r="G250" s="43"/>
      <c r="J250" s="43"/>
    </row>
    <row r="251" customFormat="false" ht="12.75" hidden="false" customHeight="true" outlineLevel="0" collapsed="false">
      <c r="D251" s="43"/>
      <c r="G251" s="43"/>
      <c r="J251" s="43"/>
    </row>
    <row r="252" customFormat="false" ht="12.75" hidden="false" customHeight="true" outlineLevel="0" collapsed="false">
      <c r="D252" s="43"/>
      <c r="G252" s="43"/>
      <c r="J252" s="43"/>
    </row>
    <row r="253" customFormat="false" ht="12.75" hidden="false" customHeight="true" outlineLevel="0" collapsed="false">
      <c r="D253" s="43"/>
      <c r="G253" s="43"/>
      <c r="J253" s="43"/>
    </row>
    <row r="254" customFormat="false" ht="12.75" hidden="false" customHeight="true" outlineLevel="0" collapsed="false">
      <c r="D254" s="43"/>
      <c r="G254" s="43"/>
      <c r="J254" s="43"/>
    </row>
    <row r="255" customFormat="false" ht="12.75" hidden="false" customHeight="true" outlineLevel="0" collapsed="false">
      <c r="D255" s="43"/>
      <c r="G255" s="43"/>
      <c r="J255" s="43"/>
    </row>
    <row r="256" customFormat="false" ht="12.75" hidden="false" customHeight="true" outlineLevel="0" collapsed="false">
      <c r="D256" s="43"/>
      <c r="G256" s="43"/>
      <c r="J256" s="43"/>
    </row>
    <row r="257" customFormat="false" ht="12.75" hidden="false" customHeight="true" outlineLevel="0" collapsed="false">
      <c r="D257" s="43"/>
      <c r="G257" s="43"/>
      <c r="J257" s="43"/>
    </row>
    <row r="258" customFormat="false" ht="12.75" hidden="false" customHeight="true" outlineLevel="0" collapsed="false">
      <c r="D258" s="43"/>
      <c r="G258" s="43"/>
      <c r="J258" s="43"/>
    </row>
    <row r="259" customFormat="false" ht="12.75" hidden="false" customHeight="true" outlineLevel="0" collapsed="false">
      <c r="D259" s="43"/>
      <c r="G259" s="43"/>
      <c r="J259" s="43"/>
    </row>
    <row r="260" customFormat="false" ht="12.75" hidden="false" customHeight="true" outlineLevel="0" collapsed="false">
      <c r="D260" s="43"/>
      <c r="G260" s="43"/>
      <c r="J260" s="43"/>
    </row>
    <row r="261" customFormat="false" ht="12.75" hidden="false" customHeight="true" outlineLevel="0" collapsed="false">
      <c r="D261" s="43"/>
      <c r="G261" s="43"/>
      <c r="J261" s="43"/>
    </row>
    <row r="262" customFormat="false" ht="12.75" hidden="false" customHeight="true" outlineLevel="0" collapsed="false">
      <c r="D262" s="43"/>
      <c r="G262" s="43"/>
      <c r="J262" s="43"/>
    </row>
    <row r="263" customFormat="false" ht="12.75" hidden="false" customHeight="true" outlineLevel="0" collapsed="false">
      <c r="D263" s="43"/>
      <c r="G263" s="43"/>
      <c r="J263" s="43"/>
    </row>
    <row r="264" customFormat="false" ht="12.75" hidden="false" customHeight="true" outlineLevel="0" collapsed="false">
      <c r="D264" s="43"/>
      <c r="G264" s="43"/>
      <c r="J264" s="43"/>
    </row>
    <row r="265" customFormat="false" ht="12.75" hidden="false" customHeight="true" outlineLevel="0" collapsed="false">
      <c r="D265" s="43"/>
      <c r="G265" s="43"/>
      <c r="J265" s="43"/>
    </row>
    <row r="266" customFormat="false" ht="12.75" hidden="false" customHeight="true" outlineLevel="0" collapsed="false">
      <c r="D266" s="43"/>
      <c r="G266" s="43"/>
      <c r="J266" s="43"/>
    </row>
    <row r="267" customFormat="false" ht="12.75" hidden="false" customHeight="true" outlineLevel="0" collapsed="false">
      <c r="D267" s="43"/>
      <c r="G267" s="43"/>
      <c r="J267" s="43"/>
    </row>
    <row r="268" customFormat="false" ht="12.75" hidden="false" customHeight="true" outlineLevel="0" collapsed="false">
      <c r="D268" s="43"/>
      <c r="G268" s="43"/>
      <c r="J268" s="43"/>
    </row>
    <row r="269" customFormat="false" ht="12.75" hidden="false" customHeight="true" outlineLevel="0" collapsed="false">
      <c r="D269" s="43"/>
      <c r="G269" s="43"/>
      <c r="J269" s="43"/>
    </row>
    <row r="270" customFormat="false" ht="12.75" hidden="false" customHeight="true" outlineLevel="0" collapsed="false">
      <c r="D270" s="43"/>
      <c r="G270" s="43"/>
      <c r="J270" s="43"/>
    </row>
    <row r="271" customFormat="false" ht="12.75" hidden="false" customHeight="true" outlineLevel="0" collapsed="false">
      <c r="D271" s="43"/>
      <c r="G271" s="43"/>
      <c r="J271" s="43"/>
    </row>
    <row r="272" customFormat="false" ht="12.75" hidden="false" customHeight="true" outlineLevel="0" collapsed="false">
      <c r="D272" s="43"/>
      <c r="G272" s="43"/>
      <c r="J272" s="43"/>
    </row>
    <row r="273" customFormat="false" ht="12.75" hidden="false" customHeight="true" outlineLevel="0" collapsed="false">
      <c r="D273" s="43"/>
      <c r="G273" s="43"/>
      <c r="J273" s="43"/>
    </row>
    <row r="274" customFormat="false" ht="12.75" hidden="false" customHeight="true" outlineLevel="0" collapsed="false">
      <c r="D274" s="43"/>
      <c r="G274" s="43"/>
      <c r="J274" s="43"/>
    </row>
    <row r="275" customFormat="false" ht="12.75" hidden="false" customHeight="true" outlineLevel="0" collapsed="false">
      <c r="D275" s="43"/>
      <c r="G275" s="43"/>
      <c r="J275" s="43"/>
    </row>
    <row r="276" customFormat="false" ht="12.75" hidden="false" customHeight="true" outlineLevel="0" collapsed="false">
      <c r="D276" s="43"/>
      <c r="G276" s="43"/>
      <c r="J276" s="43"/>
    </row>
    <row r="277" customFormat="false" ht="12.75" hidden="false" customHeight="true" outlineLevel="0" collapsed="false">
      <c r="D277" s="43"/>
      <c r="G277" s="43"/>
      <c r="J277" s="43"/>
    </row>
    <row r="278" customFormat="false" ht="12.75" hidden="false" customHeight="true" outlineLevel="0" collapsed="false">
      <c r="D278" s="43"/>
      <c r="G278" s="43"/>
      <c r="J278" s="43"/>
    </row>
    <row r="279" customFormat="false" ht="12.75" hidden="false" customHeight="true" outlineLevel="0" collapsed="false">
      <c r="D279" s="43"/>
      <c r="G279" s="43"/>
      <c r="J279" s="43"/>
    </row>
    <row r="280" customFormat="false" ht="12.75" hidden="false" customHeight="true" outlineLevel="0" collapsed="false">
      <c r="D280" s="43"/>
      <c r="G280" s="43"/>
      <c r="J280" s="43"/>
    </row>
    <row r="281" customFormat="false" ht="12.75" hidden="false" customHeight="true" outlineLevel="0" collapsed="false">
      <c r="D281" s="43"/>
      <c r="G281" s="43"/>
      <c r="J281" s="43"/>
    </row>
    <row r="282" customFormat="false" ht="12.75" hidden="false" customHeight="true" outlineLevel="0" collapsed="false">
      <c r="D282" s="43"/>
      <c r="G282" s="43"/>
      <c r="J282" s="43"/>
    </row>
    <row r="283" customFormat="false" ht="12.75" hidden="false" customHeight="true" outlineLevel="0" collapsed="false">
      <c r="D283" s="43"/>
      <c r="G283" s="43"/>
      <c r="J283" s="43"/>
    </row>
    <row r="284" customFormat="false" ht="12.75" hidden="false" customHeight="true" outlineLevel="0" collapsed="false">
      <c r="D284" s="43"/>
      <c r="G284" s="43"/>
      <c r="J284" s="43"/>
    </row>
    <row r="285" customFormat="false" ht="12.75" hidden="false" customHeight="true" outlineLevel="0" collapsed="false">
      <c r="D285" s="43"/>
      <c r="G285" s="43"/>
      <c r="J285" s="43"/>
    </row>
    <row r="286" customFormat="false" ht="12.75" hidden="false" customHeight="true" outlineLevel="0" collapsed="false">
      <c r="D286" s="43"/>
      <c r="G286" s="43"/>
      <c r="J286" s="43"/>
    </row>
    <row r="287" customFormat="false" ht="12.75" hidden="false" customHeight="true" outlineLevel="0" collapsed="false">
      <c r="D287" s="43"/>
      <c r="G287" s="43"/>
      <c r="J287" s="43"/>
    </row>
    <row r="288" customFormat="false" ht="12.75" hidden="false" customHeight="true" outlineLevel="0" collapsed="false">
      <c r="D288" s="43"/>
      <c r="G288" s="43"/>
      <c r="J288" s="43"/>
    </row>
    <row r="289" customFormat="false" ht="12.75" hidden="false" customHeight="true" outlineLevel="0" collapsed="false">
      <c r="D289" s="43"/>
      <c r="G289" s="43"/>
      <c r="J289" s="43"/>
    </row>
    <row r="290" customFormat="false" ht="12.75" hidden="false" customHeight="true" outlineLevel="0" collapsed="false">
      <c r="D290" s="43"/>
      <c r="G290" s="43"/>
      <c r="J290" s="43"/>
    </row>
    <row r="291" customFormat="false" ht="12.75" hidden="false" customHeight="true" outlineLevel="0" collapsed="false">
      <c r="D291" s="43"/>
      <c r="G291" s="43"/>
      <c r="J291" s="43"/>
    </row>
    <row r="292" customFormat="false" ht="12.75" hidden="false" customHeight="true" outlineLevel="0" collapsed="false">
      <c r="D292" s="43"/>
      <c r="G292" s="43"/>
      <c r="J292" s="43"/>
    </row>
    <row r="293" customFormat="false" ht="12.75" hidden="false" customHeight="true" outlineLevel="0" collapsed="false">
      <c r="D293" s="43"/>
      <c r="G293" s="43"/>
      <c r="J293" s="43"/>
    </row>
    <row r="294" customFormat="false" ht="12.75" hidden="false" customHeight="true" outlineLevel="0" collapsed="false">
      <c r="D294" s="43"/>
      <c r="G294" s="43"/>
      <c r="J294" s="43"/>
    </row>
    <row r="295" customFormat="false" ht="12.75" hidden="false" customHeight="true" outlineLevel="0" collapsed="false">
      <c r="D295" s="43"/>
      <c r="G295" s="43"/>
      <c r="J295" s="43"/>
    </row>
    <row r="296" customFormat="false" ht="12.75" hidden="false" customHeight="true" outlineLevel="0" collapsed="false">
      <c r="D296" s="43"/>
      <c r="G296" s="43"/>
      <c r="J296" s="43"/>
    </row>
    <row r="297" customFormat="false" ht="12.75" hidden="false" customHeight="true" outlineLevel="0" collapsed="false">
      <c r="D297" s="43"/>
      <c r="G297" s="43"/>
      <c r="J297" s="43"/>
    </row>
    <row r="298" customFormat="false" ht="12.75" hidden="false" customHeight="true" outlineLevel="0" collapsed="false">
      <c r="D298" s="43"/>
      <c r="G298" s="43"/>
      <c r="J298" s="43"/>
    </row>
    <row r="299" customFormat="false" ht="12.75" hidden="false" customHeight="true" outlineLevel="0" collapsed="false">
      <c r="D299" s="43"/>
      <c r="G299" s="43"/>
      <c r="J299" s="43"/>
    </row>
    <row r="300" customFormat="false" ht="12.75" hidden="false" customHeight="true" outlineLevel="0" collapsed="false">
      <c r="D300" s="43"/>
      <c r="G300" s="43"/>
      <c r="J300" s="43"/>
    </row>
    <row r="301" customFormat="false" ht="12.75" hidden="false" customHeight="true" outlineLevel="0" collapsed="false">
      <c r="D301" s="43"/>
      <c r="G301" s="43"/>
      <c r="J301" s="43"/>
    </row>
    <row r="302" customFormat="false" ht="12.75" hidden="false" customHeight="true" outlineLevel="0" collapsed="false">
      <c r="D302" s="43"/>
      <c r="G302" s="43"/>
      <c r="J302" s="43"/>
    </row>
    <row r="303" customFormat="false" ht="12.75" hidden="false" customHeight="true" outlineLevel="0" collapsed="false">
      <c r="D303" s="43"/>
      <c r="G303" s="43"/>
      <c r="J303" s="43"/>
    </row>
    <row r="304" customFormat="false" ht="12.75" hidden="false" customHeight="true" outlineLevel="0" collapsed="false">
      <c r="D304" s="43"/>
      <c r="G304" s="43"/>
      <c r="J304" s="43"/>
    </row>
    <row r="305" customFormat="false" ht="12.75" hidden="false" customHeight="true" outlineLevel="0" collapsed="false">
      <c r="D305" s="43"/>
      <c r="G305" s="43"/>
      <c r="J305" s="43"/>
    </row>
    <row r="306" customFormat="false" ht="12.75" hidden="false" customHeight="true" outlineLevel="0" collapsed="false">
      <c r="D306" s="43"/>
      <c r="G306" s="43"/>
      <c r="J306" s="43"/>
    </row>
    <row r="307" customFormat="false" ht="12.75" hidden="false" customHeight="true" outlineLevel="0" collapsed="false">
      <c r="D307" s="43"/>
      <c r="G307" s="43"/>
      <c r="J307" s="43"/>
    </row>
    <row r="308" customFormat="false" ht="12.75" hidden="false" customHeight="true" outlineLevel="0" collapsed="false">
      <c r="D308" s="43"/>
      <c r="G308" s="43"/>
      <c r="J308" s="43"/>
    </row>
    <row r="309" customFormat="false" ht="12.75" hidden="false" customHeight="true" outlineLevel="0" collapsed="false">
      <c r="D309" s="43"/>
      <c r="G309" s="43"/>
      <c r="J309" s="43"/>
    </row>
    <row r="310" customFormat="false" ht="12.75" hidden="false" customHeight="true" outlineLevel="0" collapsed="false">
      <c r="D310" s="43"/>
      <c r="G310" s="43"/>
      <c r="J310" s="43"/>
    </row>
    <row r="311" customFormat="false" ht="12.75" hidden="false" customHeight="true" outlineLevel="0" collapsed="false">
      <c r="D311" s="43"/>
      <c r="G311" s="43"/>
      <c r="J311" s="43"/>
    </row>
    <row r="312" customFormat="false" ht="12.75" hidden="false" customHeight="true" outlineLevel="0" collapsed="false">
      <c r="D312" s="43"/>
      <c r="G312" s="43"/>
      <c r="J312" s="43"/>
    </row>
    <row r="313" customFormat="false" ht="12.75" hidden="false" customHeight="true" outlineLevel="0" collapsed="false">
      <c r="D313" s="43"/>
      <c r="G313" s="43"/>
      <c r="J313" s="43"/>
    </row>
    <row r="314" customFormat="false" ht="12.75" hidden="false" customHeight="true" outlineLevel="0" collapsed="false">
      <c r="D314" s="43"/>
      <c r="G314" s="43"/>
      <c r="J314" s="43"/>
    </row>
    <row r="315" customFormat="false" ht="12.75" hidden="false" customHeight="true" outlineLevel="0" collapsed="false">
      <c r="D315" s="43"/>
      <c r="G315" s="43"/>
      <c r="J315" s="43"/>
    </row>
    <row r="316" customFormat="false" ht="12.75" hidden="false" customHeight="true" outlineLevel="0" collapsed="false">
      <c r="D316" s="43"/>
      <c r="G316" s="43"/>
      <c r="J316" s="43"/>
    </row>
    <row r="317" customFormat="false" ht="12.75" hidden="false" customHeight="true" outlineLevel="0" collapsed="false">
      <c r="D317" s="43"/>
      <c r="G317" s="43"/>
      <c r="J317" s="43"/>
    </row>
    <row r="318" customFormat="false" ht="12.75" hidden="false" customHeight="true" outlineLevel="0" collapsed="false">
      <c r="D318" s="43"/>
      <c r="G318" s="43"/>
      <c r="J318" s="43"/>
    </row>
    <row r="319" customFormat="false" ht="12.75" hidden="false" customHeight="true" outlineLevel="0" collapsed="false">
      <c r="D319" s="43"/>
      <c r="G319" s="43"/>
      <c r="J319" s="43"/>
    </row>
    <row r="320" customFormat="false" ht="12.75" hidden="false" customHeight="true" outlineLevel="0" collapsed="false">
      <c r="D320" s="43"/>
      <c r="G320" s="43"/>
      <c r="J320" s="43"/>
    </row>
    <row r="321" customFormat="false" ht="12.75" hidden="false" customHeight="true" outlineLevel="0" collapsed="false">
      <c r="D321" s="43"/>
      <c r="G321" s="43"/>
      <c r="J321" s="43"/>
    </row>
    <row r="322" customFormat="false" ht="12.75" hidden="false" customHeight="true" outlineLevel="0" collapsed="false">
      <c r="D322" s="43"/>
      <c r="G322" s="43"/>
      <c r="J322" s="43"/>
    </row>
    <row r="323" customFormat="false" ht="12.75" hidden="false" customHeight="true" outlineLevel="0" collapsed="false">
      <c r="D323" s="43"/>
      <c r="G323" s="43"/>
      <c r="J323" s="43"/>
    </row>
    <row r="324" customFormat="false" ht="12.75" hidden="false" customHeight="true" outlineLevel="0" collapsed="false">
      <c r="D324" s="43"/>
      <c r="G324" s="43"/>
      <c r="J324" s="43"/>
    </row>
    <row r="325" customFormat="false" ht="12.75" hidden="false" customHeight="true" outlineLevel="0" collapsed="false">
      <c r="D325" s="43"/>
      <c r="G325" s="43"/>
      <c r="J325" s="43"/>
    </row>
    <row r="326" customFormat="false" ht="12.75" hidden="false" customHeight="true" outlineLevel="0" collapsed="false">
      <c r="D326" s="43"/>
      <c r="G326" s="43"/>
      <c r="J326" s="43"/>
    </row>
    <row r="327" customFormat="false" ht="12.75" hidden="false" customHeight="true" outlineLevel="0" collapsed="false">
      <c r="D327" s="43"/>
      <c r="G327" s="43"/>
      <c r="J327" s="43"/>
    </row>
    <row r="328" customFormat="false" ht="12.75" hidden="false" customHeight="true" outlineLevel="0" collapsed="false">
      <c r="D328" s="43"/>
      <c r="G328" s="43"/>
      <c r="J328" s="43"/>
    </row>
    <row r="329" customFormat="false" ht="12.75" hidden="false" customHeight="true" outlineLevel="0" collapsed="false">
      <c r="D329" s="43"/>
      <c r="G329" s="43"/>
      <c r="J329" s="43"/>
    </row>
    <row r="330" customFormat="false" ht="12.75" hidden="false" customHeight="true" outlineLevel="0" collapsed="false">
      <c r="D330" s="43"/>
      <c r="G330" s="43"/>
      <c r="J330" s="43"/>
    </row>
    <row r="331" customFormat="false" ht="12.75" hidden="false" customHeight="true" outlineLevel="0" collapsed="false">
      <c r="D331" s="43"/>
      <c r="G331" s="43"/>
      <c r="J331" s="43"/>
    </row>
    <row r="332" customFormat="false" ht="12.75" hidden="false" customHeight="true" outlineLevel="0" collapsed="false">
      <c r="D332" s="43"/>
      <c r="G332" s="43"/>
      <c r="J332" s="43"/>
    </row>
    <row r="333" customFormat="false" ht="12.75" hidden="false" customHeight="true" outlineLevel="0" collapsed="false">
      <c r="D333" s="43"/>
      <c r="G333" s="43"/>
      <c r="J333" s="43"/>
    </row>
    <row r="334" customFormat="false" ht="12.75" hidden="false" customHeight="true" outlineLevel="0" collapsed="false">
      <c r="D334" s="43"/>
      <c r="G334" s="43"/>
      <c r="J334" s="43"/>
    </row>
    <row r="335" customFormat="false" ht="12.75" hidden="false" customHeight="true" outlineLevel="0" collapsed="false">
      <c r="D335" s="43"/>
      <c r="G335" s="43"/>
      <c r="J335" s="43"/>
    </row>
    <row r="336" customFormat="false" ht="12.75" hidden="false" customHeight="true" outlineLevel="0" collapsed="false">
      <c r="D336" s="43"/>
      <c r="G336" s="43"/>
      <c r="J336" s="43"/>
    </row>
    <row r="337" customFormat="false" ht="12.75" hidden="false" customHeight="true" outlineLevel="0" collapsed="false">
      <c r="D337" s="43"/>
      <c r="G337" s="43"/>
      <c r="J337" s="43"/>
    </row>
    <row r="338" customFormat="false" ht="12.75" hidden="false" customHeight="true" outlineLevel="0" collapsed="false">
      <c r="D338" s="43"/>
      <c r="G338" s="43"/>
      <c r="J338" s="43"/>
    </row>
    <row r="339" customFormat="false" ht="12.75" hidden="false" customHeight="true" outlineLevel="0" collapsed="false">
      <c r="D339" s="43"/>
      <c r="G339" s="43"/>
      <c r="J339" s="43"/>
    </row>
    <row r="340" customFormat="false" ht="12.75" hidden="false" customHeight="true" outlineLevel="0" collapsed="false">
      <c r="D340" s="43"/>
      <c r="G340" s="43"/>
      <c r="J340" s="43"/>
    </row>
    <row r="341" customFormat="false" ht="12.75" hidden="false" customHeight="true" outlineLevel="0" collapsed="false">
      <c r="D341" s="43"/>
      <c r="G341" s="43"/>
      <c r="J341" s="43"/>
    </row>
    <row r="342" customFormat="false" ht="12.75" hidden="false" customHeight="true" outlineLevel="0" collapsed="false">
      <c r="D342" s="43"/>
      <c r="G342" s="43"/>
      <c r="J342" s="43"/>
    </row>
    <row r="343" customFormat="false" ht="12.75" hidden="false" customHeight="true" outlineLevel="0" collapsed="false">
      <c r="D343" s="43"/>
      <c r="G343" s="43"/>
      <c r="J343" s="43"/>
    </row>
    <row r="344" customFormat="false" ht="12.75" hidden="false" customHeight="true" outlineLevel="0" collapsed="false">
      <c r="D344" s="43"/>
      <c r="G344" s="43"/>
      <c r="J344" s="43"/>
    </row>
    <row r="345" customFormat="false" ht="12.75" hidden="false" customHeight="true" outlineLevel="0" collapsed="false">
      <c r="D345" s="43"/>
      <c r="G345" s="43"/>
      <c r="J345" s="43"/>
    </row>
    <row r="346" customFormat="false" ht="12.75" hidden="false" customHeight="true" outlineLevel="0" collapsed="false">
      <c r="D346" s="43"/>
      <c r="G346" s="43"/>
      <c r="J346" s="43"/>
    </row>
    <row r="347" customFormat="false" ht="12.75" hidden="false" customHeight="true" outlineLevel="0" collapsed="false">
      <c r="D347" s="43"/>
      <c r="G347" s="43"/>
      <c r="J347" s="43"/>
    </row>
    <row r="348" customFormat="false" ht="12.75" hidden="false" customHeight="true" outlineLevel="0" collapsed="false">
      <c r="D348" s="43"/>
      <c r="G348" s="43"/>
      <c r="J348" s="43"/>
    </row>
    <row r="349" customFormat="false" ht="12.75" hidden="false" customHeight="true" outlineLevel="0" collapsed="false">
      <c r="D349" s="43"/>
      <c r="G349" s="43"/>
      <c r="J349" s="43"/>
    </row>
    <row r="350" customFormat="false" ht="12.75" hidden="false" customHeight="true" outlineLevel="0" collapsed="false">
      <c r="D350" s="43"/>
      <c r="G350" s="43"/>
      <c r="J350" s="43"/>
    </row>
    <row r="351" customFormat="false" ht="12.75" hidden="false" customHeight="true" outlineLevel="0" collapsed="false">
      <c r="D351" s="43"/>
      <c r="G351" s="43"/>
      <c r="J351" s="43"/>
    </row>
    <row r="352" customFormat="false" ht="12.75" hidden="false" customHeight="true" outlineLevel="0" collapsed="false">
      <c r="D352" s="43"/>
      <c r="G352" s="43"/>
      <c r="J352" s="43"/>
    </row>
    <row r="353" customFormat="false" ht="12.75" hidden="false" customHeight="true" outlineLevel="0" collapsed="false">
      <c r="D353" s="43"/>
      <c r="G353" s="43"/>
      <c r="J353" s="43"/>
    </row>
    <row r="354" customFormat="false" ht="12.75" hidden="false" customHeight="true" outlineLevel="0" collapsed="false">
      <c r="D354" s="43"/>
      <c r="G354" s="43"/>
      <c r="J354" s="43"/>
    </row>
    <row r="355" customFormat="false" ht="12.75" hidden="false" customHeight="true" outlineLevel="0" collapsed="false">
      <c r="D355" s="43"/>
      <c r="G355" s="43"/>
      <c r="J355" s="43"/>
    </row>
    <row r="356" customFormat="false" ht="12.75" hidden="false" customHeight="true" outlineLevel="0" collapsed="false">
      <c r="D356" s="43"/>
      <c r="G356" s="43"/>
      <c r="J356" s="43"/>
    </row>
    <row r="357" customFormat="false" ht="12.75" hidden="false" customHeight="true" outlineLevel="0" collapsed="false">
      <c r="D357" s="43"/>
      <c r="G357" s="43"/>
      <c r="J357" s="43"/>
    </row>
    <row r="358" customFormat="false" ht="12.75" hidden="false" customHeight="true" outlineLevel="0" collapsed="false">
      <c r="D358" s="43"/>
      <c r="G358" s="43"/>
      <c r="J358" s="43"/>
    </row>
    <row r="359" customFormat="false" ht="12.75" hidden="false" customHeight="true" outlineLevel="0" collapsed="false">
      <c r="D359" s="43"/>
      <c r="G359" s="43"/>
      <c r="J359" s="43"/>
    </row>
    <row r="360" customFormat="false" ht="12.75" hidden="false" customHeight="true" outlineLevel="0" collapsed="false">
      <c r="D360" s="43"/>
      <c r="G360" s="43"/>
      <c r="J360" s="43"/>
    </row>
    <row r="361" customFormat="false" ht="12.75" hidden="false" customHeight="true" outlineLevel="0" collapsed="false">
      <c r="D361" s="43"/>
      <c r="G361" s="43"/>
      <c r="J361" s="43"/>
    </row>
    <row r="362" customFormat="false" ht="12.75" hidden="false" customHeight="true" outlineLevel="0" collapsed="false">
      <c r="D362" s="43"/>
      <c r="G362" s="43"/>
      <c r="J362" s="43"/>
    </row>
    <row r="363" customFormat="false" ht="12.75" hidden="false" customHeight="true" outlineLevel="0" collapsed="false">
      <c r="D363" s="43"/>
      <c r="G363" s="43"/>
      <c r="J363" s="43"/>
    </row>
    <row r="364" customFormat="false" ht="12.75" hidden="false" customHeight="true" outlineLevel="0" collapsed="false">
      <c r="D364" s="43"/>
      <c r="G364" s="43"/>
      <c r="J364" s="43"/>
    </row>
    <row r="365" customFormat="false" ht="12.75" hidden="false" customHeight="true" outlineLevel="0" collapsed="false">
      <c r="D365" s="43"/>
      <c r="G365" s="43"/>
      <c r="J365" s="43"/>
    </row>
    <row r="366" customFormat="false" ht="12.75" hidden="false" customHeight="true" outlineLevel="0" collapsed="false">
      <c r="D366" s="43"/>
      <c r="G366" s="43"/>
      <c r="J366" s="43"/>
    </row>
    <row r="367" customFormat="false" ht="12.75" hidden="false" customHeight="true" outlineLevel="0" collapsed="false">
      <c r="D367" s="43"/>
      <c r="G367" s="43"/>
      <c r="J367" s="43"/>
    </row>
    <row r="368" customFormat="false" ht="12.75" hidden="false" customHeight="true" outlineLevel="0" collapsed="false">
      <c r="D368" s="43"/>
      <c r="G368" s="43"/>
      <c r="J368" s="43"/>
    </row>
    <row r="369" customFormat="false" ht="12.75" hidden="false" customHeight="true" outlineLevel="0" collapsed="false">
      <c r="D369" s="43"/>
      <c r="G369" s="43"/>
      <c r="J369" s="43"/>
    </row>
    <row r="370" customFormat="false" ht="12.75" hidden="false" customHeight="true" outlineLevel="0" collapsed="false">
      <c r="D370" s="43"/>
      <c r="G370" s="43"/>
      <c r="J370" s="43"/>
    </row>
    <row r="371" customFormat="false" ht="12.75" hidden="false" customHeight="true" outlineLevel="0" collapsed="false">
      <c r="D371" s="43"/>
      <c r="G371" s="43"/>
      <c r="J371" s="43"/>
    </row>
    <row r="372" customFormat="false" ht="12.75" hidden="false" customHeight="true" outlineLevel="0" collapsed="false">
      <c r="D372" s="43"/>
      <c r="G372" s="43"/>
      <c r="J372" s="43"/>
    </row>
    <row r="373" customFormat="false" ht="12.75" hidden="false" customHeight="true" outlineLevel="0" collapsed="false">
      <c r="D373" s="43"/>
      <c r="G373" s="43"/>
      <c r="J373" s="43"/>
    </row>
    <row r="374" customFormat="false" ht="12.75" hidden="false" customHeight="true" outlineLevel="0" collapsed="false">
      <c r="D374" s="43"/>
      <c r="G374" s="43"/>
      <c r="J374" s="43"/>
    </row>
    <row r="375" customFormat="false" ht="12.75" hidden="false" customHeight="true" outlineLevel="0" collapsed="false">
      <c r="D375" s="43"/>
      <c r="G375" s="43"/>
      <c r="J375" s="43"/>
    </row>
    <row r="376" customFormat="false" ht="12.75" hidden="false" customHeight="true" outlineLevel="0" collapsed="false">
      <c r="D376" s="43"/>
      <c r="G376" s="43"/>
      <c r="J376" s="43"/>
    </row>
    <row r="377" customFormat="false" ht="12.75" hidden="false" customHeight="true" outlineLevel="0" collapsed="false">
      <c r="D377" s="43"/>
      <c r="G377" s="43"/>
      <c r="J377" s="43"/>
    </row>
    <row r="378" customFormat="false" ht="12.75" hidden="false" customHeight="true" outlineLevel="0" collapsed="false">
      <c r="D378" s="43"/>
      <c r="G378" s="43"/>
      <c r="J378" s="43"/>
    </row>
    <row r="379" customFormat="false" ht="12.75" hidden="false" customHeight="true" outlineLevel="0" collapsed="false">
      <c r="D379" s="43"/>
      <c r="G379" s="43"/>
      <c r="J379" s="43"/>
    </row>
    <row r="380" customFormat="false" ht="12.75" hidden="false" customHeight="true" outlineLevel="0" collapsed="false">
      <c r="D380" s="43"/>
      <c r="G380" s="43"/>
      <c r="J380" s="43"/>
    </row>
    <row r="381" customFormat="false" ht="12.75" hidden="false" customHeight="true" outlineLevel="0" collapsed="false">
      <c r="D381" s="43"/>
      <c r="G381" s="43"/>
      <c r="J381" s="43"/>
    </row>
    <row r="382" customFormat="false" ht="12.75" hidden="false" customHeight="true" outlineLevel="0" collapsed="false">
      <c r="D382" s="43"/>
      <c r="G382" s="43"/>
      <c r="J382" s="43"/>
    </row>
    <row r="383" customFormat="false" ht="12.75" hidden="false" customHeight="true" outlineLevel="0" collapsed="false">
      <c r="D383" s="43"/>
      <c r="G383" s="43"/>
      <c r="J383" s="43"/>
    </row>
    <row r="384" customFormat="false" ht="12.75" hidden="false" customHeight="true" outlineLevel="0" collapsed="false">
      <c r="D384" s="43"/>
      <c r="G384" s="43"/>
      <c r="J384" s="43"/>
    </row>
    <row r="385" customFormat="false" ht="12.75" hidden="false" customHeight="true" outlineLevel="0" collapsed="false">
      <c r="D385" s="43"/>
      <c r="G385" s="43"/>
      <c r="J385" s="43"/>
    </row>
    <row r="386" customFormat="false" ht="12.75" hidden="false" customHeight="true" outlineLevel="0" collapsed="false">
      <c r="D386" s="43"/>
      <c r="G386" s="43"/>
      <c r="J386" s="43"/>
    </row>
    <row r="387" customFormat="false" ht="12.75" hidden="false" customHeight="true" outlineLevel="0" collapsed="false">
      <c r="D387" s="43"/>
      <c r="G387" s="43"/>
      <c r="J387" s="43"/>
    </row>
    <row r="388" customFormat="false" ht="12.75" hidden="false" customHeight="true" outlineLevel="0" collapsed="false">
      <c r="D388" s="43"/>
      <c r="G388" s="43"/>
      <c r="J388" s="43"/>
    </row>
    <row r="389" customFormat="false" ht="12.75" hidden="false" customHeight="true" outlineLevel="0" collapsed="false">
      <c r="D389" s="43"/>
      <c r="G389" s="43"/>
      <c r="J389" s="43"/>
    </row>
    <row r="390" customFormat="false" ht="12.75" hidden="false" customHeight="true" outlineLevel="0" collapsed="false">
      <c r="D390" s="43"/>
      <c r="G390" s="43"/>
      <c r="J390" s="43"/>
    </row>
    <row r="391" customFormat="false" ht="12.75" hidden="false" customHeight="true" outlineLevel="0" collapsed="false">
      <c r="D391" s="43"/>
      <c r="G391" s="43"/>
      <c r="J391" s="43"/>
    </row>
    <row r="392" customFormat="false" ht="12.75" hidden="false" customHeight="true" outlineLevel="0" collapsed="false">
      <c r="D392" s="43"/>
      <c r="G392" s="43"/>
      <c r="J392" s="43"/>
    </row>
    <row r="393" customFormat="false" ht="12.75" hidden="false" customHeight="true" outlineLevel="0" collapsed="false">
      <c r="D393" s="43"/>
      <c r="G393" s="43"/>
      <c r="J393" s="43"/>
    </row>
    <row r="394" customFormat="false" ht="12.75" hidden="false" customHeight="true" outlineLevel="0" collapsed="false">
      <c r="D394" s="43"/>
      <c r="G394" s="43"/>
      <c r="J394" s="43"/>
    </row>
    <row r="395" customFormat="false" ht="12.75" hidden="false" customHeight="true" outlineLevel="0" collapsed="false">
      <c r="D395" s="43"/>
      <c r="G395" s="43"/>
      <c r="J395" s="43"/>
    </row>
    <row r="396" customFormat="false" ht="12.75" hidden="false" customHeight="true" outlineLevel="0" collapsed="false">
      <c r="D396" s="43"/>
      <c r="G396" s="43"/>
      <c r="J396" s="43"/>
    </row>
    <row r="397" customFormat="false" ht="12.75" hidden="false" customHeight="true" outlineLevel="0" collapsed="false">
      <c r="D397" s="43"/>
      <c r="G397" s="43"/>
      <c r="J397" s="43"/>
    </row>
    <row r="398" customFormat="false" ht="12.75" hidden="false" customHeight="true" outlineLevel="0" collapsed="false">
      <c r="D398" s="43"/>
      <c r="G398" s="43"/>
      <c r="J398" s="43"/>
    </row>
    <row r="399" customFormat="false" ht="12.75" hidden="false" customHeight="true" outlineLevel="0" collapsed="false">
      <c r="D399" s="43"/>
      <c r="G399" s="43"/>
      <c r="J399" s="43"/>
    </row>
    <row r="400" customFormat="false" ht="12.75" hidden="false" customHeight="true" outlineLevel="0" collapsed="false">
      <c r="D400" s="43"/>
      <c r="G400" s="43"/>
      <c r="J400" s="43"/>
    </row>
    <row r="401" customFormat="false" ht="12.75" hidden="false" customHeight="true" outlineLevel="0" collapsed="false">
      <c r="D401" s="43"/>
      <c r="G401" s="43"/>
      <c r="J401" s="43"/>
    </row>
    <row r="402" customFormat="false" ht="12.75" hidden="false" customHeight="true" outlineLevel="0" collapsed="false">
      <c r="D402" s="43"/>
      <c r="G402" s="43"/>
      <c r="J402" s="43"/>
    </row>
    <row r="403" customFormat="false" ht="12.75" hidden="false" customHeight="true" outlineLevel="0" collapsed="false">
      <c r="D403" s="43"/>
      <c r="G403" s="43"/>
      <c r="J403" s="43"/>
    </row>
    <row r="404" customFormat="false" ht="12.75" hidden="false" customHeight="true" outlineLevel="0" collapsed="false">
      <c r="D404" s="43"/>
      <c r="G404" s="43"/>
      <c r="J404" s="43"/>
    </row>
    <row r="405" customFormat="false" ht="12.75" hidden="false" customHeight="true" outlineLevel="0" collapsed="false">
      <c r="D405" s="43"/>
      <c r="G405" s="43"/>
      <c r="J405" s="43"/>
    </row>
    <row r="406" customFormat="false" ht="12.75" hidden="false" customHeight="true" outlineLevel="0" collapsed="false">
      <c r="D406" s="43"/>
      <c r="G406" s="43"/>
      <c r="J406" s="43"/>
    </row>
    <row r="407" customFormat="false" ht="12.75" hidden="false" customHeight="true" outlineLevel="0" collapsed="false">
      <c r="D407" s="43"/>
      <c r="G407" s="43"/>
      <c r="J407" s="43"/>
    </row>
    <row r="408" customFormat="false" ht="12.75" hidden="false" customHeight="true" outlineLevel="0" collapsed="false">
      <c r="D408" s="43"/>
      <c r="G408" s="43"/>
      <c r="J408" s="43"/>
    </row>
    <row r="409" customFormat="false" ht="12.75" hidden="false" customHeight="true" outlineLevel="0" collapsed="false">
      <c r="D409" s="43"/>
      <c r="G409" s="43"/>
      <c r="J409" s="43"/>
    </row>
    <row r="410" customFormat="false" ht="12.75" hidden="false" customHeight="true" outlineLevel="0" collapsed="false">
      <c r="D410" s="43"/>
      <c r="G410" s="43"/>
      <c r="J410" s="43"/>
    </row>
    <row r="411" customFormat="false" ht="12.75" hidden="false" customHeight="true" outlineLevel="0" collapsed="false">
      <c r="D411" s="43"/>
      <c r="G411" s="43"/>
      <c r="J411" s="43"/>
    </row>
    <row r="412" customFormat="false" ht="12.75" hidden="false" customHeight="true" outlineLevel="0" collapsed="false">
      <c r="D412" s="43"/>
      <c r="G412" s="43"/>
      <c r="J412" s="43"/>
    </row>
    <row r="413" customFormat="false" ht="12.75" hidden="false" customHeight="true" outlineLevel="0" collapsed="false">
      <c r="D413" s="43"/>
      <c r="G413" s="43"/>
      <c r="J413" s="43"/>
    </row>
    <row r="414" customFormat="false" ht="12.75" hidden="false" customHeight="true" outlineLevel="0" collapsed="false">
      <c r="D414" s="43"/>
      <c r="G414" s="43"/>
      <c r="J414" s="43"/>
    </row>
    <row r="415" customFormat="false" ht="12.75" hidden="false" customHeight="true" outlineLevel="0" collapsed="false">
      <c r="D415" s="43"/>
      <c r="G415" s="43"/>
      <c r="J415" s="43"/>
    </row>
    <row r="416" customFormat="false" ht="12.75" hidden="false" customHeight="true" outlineLevel="0" collapsed="false">
      <c r="D416" s="43"/>
      <c r="G416" s="43"/>
      <c r="J416" s="43"/>
    </row>
    <row r="417" customFormat="false" ht="12.75" hidden="false" customHeight="true" outlineLevel="0" collapsed="false">
      <c r="D417" s="43"/>
      <c r="G417" s="43"/>
      <c r="J417" s="43"/>
    </row>
    <row r="418" customFormat="false" ht="12.75" hidden="false" customHeight="true" outlineLevel="0" collapsed="false">
      <c r="D418" s="43"/>
      <c r="G418" s="43"/>
      <c r="J418" s="43"/>
    </row>
    <row r="419" customFormat="false" ht="12.75" hidden="false" customHeight="true" outlineLevel="0" collapsed="false">
      <c r="D419" s="43"/>
      <c r="G419" s="43"/>
      <c r="J419" s="43"/>
    </row>
    <row r="420" customFormat="false" ht="12.75" hidden="false" customHeight="true" outlineLevel="0" collapsed="false">
      <c r="D420" s="43"/>
      <c r="G420" s="43"/>
      <c r="J420" s="43"/>
    </row>
    <row r="421" customFormat="false" ht="12.75" hidden="false" customHeight="true" outlineLevel="0" collapsed="false">
      <c r="D421" s="43"/>
      <c r="G421" s="43"/>
      <c r="J421" s="43"/>
    </row>
    <row r="422" customFormat="false" ht="12.75" hidden="false" customHeight="true" outlineLevel="0" collapsed="false">
      <c r="D422" s="43"/>
      <c r="G422" s="43"/>
      <c r="J422" s="43"/>
    </row>
    <row r="423" customFormat="false" ht="12.75" hidden="false" customHeight="true" outlineLevel="0" collapsed="false">
      <c r="D423" s="43"/>
      <c r="G423" s="43"/>
      <c r="J423" s="43"/>
    </row>
    <row r="424" customFormat="false" ht="12.75" hidden="false" customHeight="true" outlineLevel="0" collapsed="false">
      <c r="D424" s="43"/>
      <c r="G424" s="43"/>
      <c r="J424" s="43"/>
    </row>
    <row r="425" customFormat="false" ht="12.75" hidden="false" customHeight="true" outlineLevel="0" collapsed="false">
      <c r="D425" s="43"/>
      <c r="G425" s="43"/>
      <c r="J425" s="43"/>
    </row>
    <row r="426" customFormat="false" ht="12.75" hidden="false" customHeight="true" outlineLevel="0" collapsed="false">
      <c r="D426" s="43"/>
      <c r="G426" s="43"/>
      <c r="J426" s="43"/>
    </row>
    <row r="427" customFormat="false" ht="12.75" hidden="false" customHeight="true" outlineLevel="0" collapsed="false">
      <c r="D427" s="43"/>
      <c r="G427" s="43"/>
      <c r="J427" s="43"/>
    </row>
    <row r="428" customFormat="false" ht="12.75" hidden="false" customHeight="true" outlineLevel="0" collapsed="false">
      <c r="D428" s="43"/>
      <c r="G428" s="43"/>
      <c r="J428" s="43"/>
    </row>
    <row r="429" customFormat="false" ht="12.75" hidden="false" customHeight="true" outlineLevel="0" collapsed="false">
      <c r="D429" s="43"/>
      <c r="G429" s="43"/>
      <c r="J429" s="43"/>
    </row>
    <row r="430" customFormat="false" ht="12.75" hidden="false" customHeight="true" outlineLevel="0" collapsed="false">
      <c r="D430" s="43"/>
      <c r="G430" s="43"/>
      <c r="J430" s="43"/>
    </row>
    <row r="431" customFormat="false" ht="12.75" hidden="false" customHeight="true" outlineLevel="0" collapsed="false">
      <c r="D431" s="43"/>
      <c r="G431" s="43"/>
      <c r="J431" s="43"/>
    </row>
    <row r="432" customFormat="false" ht="12.75" hidden="false" customHeight="true" outlineLevel="0" collapsed="false">
      <c r="D432" s="43"/>
      <c r="G432" s="43"/>
      <c r="J432" s="43"/>
    </row>
    <row r="433" customFormat="false" ht="12.75" hidden="false" customHeight="true" outlineLevel="0" collapsed="false">
      <c r="D433" s="43"/>
      <c r="G433" s="43"/>
      <c r="J433" s="43"/>
    </row>
    <row r="434" customFormat="false" ht="12.75" hidden="false" customHeight="true" outlineLevel="0" collapsed="false">
      <c r="D434" s="43"/>
      <c r="G434" s="43"/>
      <c r="J434" s="43"/>
    </row>
    <row r="435" customFormat="false" ht="12.75" hidden="false" customHeight="true" outlineLevel="0" collapsed="false">
      <c r="D435" s="43"/>
      <c r="G435" s="43"/>
      <c r="J435" s="43"/>
    </row>
    <row r="436" customFormat="false" ht="12.75" hidden="false" customHeight="true" outlineLevel="0" collapsed="false">
      <c r="D436" s="43"/>
      <c r="G436" s="43"/>
      <c r="J436" s="43"/>
    </row>
    <row r="437" customFormat="false" ht="12.75" hidden="false" customHeight="true" outlineLevel="0" collapsed="false">
      <c r="D437" s="43"/>
      <c r="G437" s="43"/>
      <c r="J437" s="43"/>
    </row>
    <row r="438" customFormat="false" ht="12.75" hidden="false" customHeight="true" outlineLevel="0" collapsed="false">
      <c r="D438" s="43"/>
      <c r="G438" s="43"/>
      <c r="J438" s="43"/>
    </row>
    <row r="439" customFormat="false" ht="12.75" hidden="false" customHeight="true" outlineLevel="0" collapsed="false">
      <c r="D439" s="43"/>
      <c r="G439" s="43"/>
      <c r="J439" s="43"/>
    </row>
    <row r="440" customFormat="false" ht="12.75" hidden="false" customHeight="true" outlineLevel="0" collapsed="false">
      <c r="D440" s="43"/>
      <c r="G440" s="43"/>
      <c r="J440" s="43"/>
    </row>
    <row r="441" customFormat="false" ht="12.75" hidden="false" customHeight="true" outlineLevel="0" collapsed="false">
      <c r="D441" s="43"/>
      <c r="G441" s="43"/>
      <c r="J441" s="43"/>
    </row>
    <row r="442" customFormat="false" ht="12.75" hidden="false" customHeight="true" outlineLevel="0" collapsed="false">
      <c r="D442" s="43"/>
      <c r="G442" s="43"/>
      <c r="J442" s="43"/>
    </row>
    <row r="443" customFormat="false" ht="12.75" hidden="false" customHeight="true" outlineLevel="0" collapsed="false">
      <c r="D443" s="43"/>
      <c r="G443" s="43"/>
      <c r="J443" s="43"/>
    </row>
    <row r="444" customFormat="false" ht="12.75" hidden="false" customHeight="true" outlineLevel="0" collapsed="false">
      <c r="D444" s="43"/>
      <c r="G444" s="43"/>
      <c r="J444" s="43"/>
    </row>
    <row r="445" customFormat="false" ht="12.75" hidden="false" customHeight="true" outlineLevel="0" collapsed="false">
      <c r="D445" s="43"/>
      <c r="G445" s="43"/>
      <c r="J445" s="43"/>
    </row>
    <row r="446" customFormat="false" ht="12.75" hidden="false" customHeight="true" outlineLevel="0" collapsed="false">
      <c r="D446" s="43"/>
      <c r="G446" s="43"/>
      <c r="J446" s="43"/>
    </row>
    <row r="447" customFormat="false" ht="12.75" hidden="false" customHeight="true" outlineLevel="0" collapsed="false">
      <c r="D447" s="43"/>
      <c r="G447" s="43"/>
      <c r="J447" s="43"/>
    </row>
    <row r="448" customFormat="false" ht="12.75" hidden="false" customHeight="true" outlineLevel="0" collapsed="false">
      <c r="D448" s="43"/>
      <c r="G448" s="43"/>
      <c r="J448" s="43"/>
    </row>
    <row r="449" customFormat="false" ht="12.75" hidden="false" customHeight="true" outlineLevel="0" collapsed="false">
      <c r="D449" s="43"/>
      <c r="G449" s="43"/>
      <c r="J449" s="43"/>
    </row>
    <row r="450" customFormat="false" ht="12.75" hidden="false" customHeight="true" outlineLevel="0" collapsed="false">
      <c r="D450" s="43"/>
      <c r="G450" s="43"/>
      <c r="J450" s="43"/>
    </row>
    <row r="451" customFormat="false" ht="12.75" hidden="false" customHeight="true" outlineLevel="0" collapsed="false">
      <c r="D451" s="43"/>
      <c r="G451" s="43"/>
      <c r="J451" s="43"/>
    </row>
    <row r="452" customFormat="false" ht="12.75" hidden="false" customHeight="true" outlineLevel="0" collapsed="false">
      <c r="D452" s="43"/>
      <c r="G452" s="43"/>
      <c r="J452" s="43"/>
    </row>
    <row r="453" customFormat="false" ht="12.75" hidden="false" customHeight="true" outlineLevel="0" collapsed="false">
      <c r="D453" s="43"/>
      <c r="G453" s="43"/>
      <c r="J453" s="43"/>
    </row>
    <row r="454" customFormat="false" ht="12.75" hidden="false" customHeight="true" outlineLevel="0" collapsed="false">
      <c r="D454" s="43"/>
      <c r="G454" s="43"/>
      <c r="J454" s="43"/>
    </row>
    <row r="455" customFormat="false" ht="12.75" hidden="false" customHeight="true" outlineLevel="0" collapsed="false">
      <c r="D455" s="43"/>
      <c r="G455" s="43"/>
      <c r="J455" s="43"/>
    </row>
    <row r="456" customFormat="false" ht="12.75" hidden="false" customHeight="true" outlineLevel="0" collapsed="false">
      <c r="D456" s="43"/>
      <c r="G456" s="43"/>
      <c r="J456" s="43"/>
    </row>
    <row r="457" customFormat="false" ht="12.75" hidden="false" customHeight="true" outlineLevel="0" collapsed="false">
      <c r="D457" s="43"/>
      <c r="G457" s="43"/>
      <c r="J457" s="43"/>
    </row>
    <row r="458" customFormat="false" ht="12.75" hidden="false" customHeight="true" outlineLevel="0" collapsed="false">
      <c r="D458" s="43"/>
      <c r="G458" s="43"/>
      <c r="J458" s="43"/>
    </row>
    <row r="459" customFormat="false" ht="12.75" hidden="false" customHeight="true" outlineLevel="0" collapsed="false">
      <c r="D459" s="43"/>
      <c r="G459" s="43"/>
      <c r="J459" s="43"/>
    </row>
    <row r="460" customFormat="false" ht="12.75" hidden="false" customHeight="true" outlineLevel="0" collapsed="false">
      <c r="D460" s="43"/>
      <c r="G460" s="43"/>
      <c r="J460" s="43"/>
    </row>
    <row r="461" customFormat="false" ht="12.75" hidden="false" customHeight="true" outlineLevel="0" collapsed="false">
      <c r="D461" s="43"/>
      <c r="G461" s="43"/>
      <c r="J461" s="43"/>
    </row>
    <row r="462" customFormat="false" ht="12.75" hidden="false" customHeight="true" outlineLevel="0" collapsed="false">
      <c r="D462" s="43"/>
      <c r="G462" s="43"/>
      <c r="J462" s="43"/>
    </row>
    <row r="463" customFormat="false" ht="12.75" hidden="false" customHeight="true" outlineLevel="0" collapsed="false">
      <c r="D463" s="43"/>
      <c r="G463" s="43"/>
      <c r="J463" s="43"/>
    </row>
    <row r="464" customFormat="false" ht="12.75" hidden="false" customHeight="true" outlineLevel="0" collapsed="false">
      <c r="D464" s="43"/>
      <c r="G464" s="43"/>
      <c r="J464" s="43"/>
    </row>
    <row r="465" customFormat="false" ht="12.75" hidden="false" customHeight="true" outlineLevel="0" collapsed="false">
      <c r="D465" s="43"/>
      <c r="G465" s="43"/>
      <c r="J465" s="43"/>
    </row>
    <row r="466" customFormat="false" ht="12.75" hidden="false" customHeight="true" outlineLevel="0" collapsed="false">
      <c r="D466" s="43"/>
      <c r="G466" s="43"/>
      <c r="J466" s="43"/>
    </row>
    <row r="467" customFormat="false" ht="12.75" hidden="false" customHeight="true" outlineLevel="0" collapsed="false">
      <c r="D467" s="43"/>
      <c r="G467" s="43"/>
      <c r="J467" s="43"/>
    </row>
    <row r="468" customFormat="false" ht="12.75" hidden="false" customHeight="true" outlineLevel="0" collapsed="false">
      <c r="D468" s="43"/>
      <c r="G468" s="43"/>
      <c r="J468" s="43"/>
    </row>
    <row r="469" customFormat="false" ht="12.75" hidden="false" customHeight="true" outlineLevel="0" collapsed="false">
      <c r="D469" s="43"/>
      <c r="G469" s="43"/>
      <c r="J469" s="43"/>
    </row>
    <row r="470" customFormat="false" ht="12.75" hidden="false" customHeight="true" outlineLevel="0" collapsed="false">
      <c r="D470" s="43"/>
      <c r="G470" s="43"/>
      <c r="J470" s="43"/>
    </row>
    <row r="471" customFormat="false" ht="12.75" hidden="false" customHeight="true" outlineLevel="0" collapsed="false">
      <c r="D471" s="43"/>
      <c r="G471" s="43"/>
      <c r="J471" s="43"/>
    </row>
    <row r="472" customFormat="false" ht="12.75" hidden="false" customHeight="true" outlineLevel="0" collapsed="false">
      <c r="D472" s="43"/>
      <c r="G472" s="43"/>
      <c r="J472" s="43"/>
    </row>
    <row r="473" customFormat="false" ht="12.75" hidden="false" customHeight="true" outlineLevel="0" collapsed="false">
      <c r="D473" s="43"/>
      <c r="G473" s="43"/>
      <c r="J473" s="43"/>
    </row>
    <row r="474" customFormat="false" ht="12.75" hidden="false" customHeight="true" outlineLevel="0" collapsed="false">
      <c r="D474" s="43"/>
      <c r="G474" s="43"/>
      <c r="J474" s="43"/>
    </row>
    <row r="475" customFormat="false" ht="12.75" hidden="false" customHeight="true" outlineLevel="0" collapsed="false">
      <c r="D475" s="43"/>
      <c r="G475" s="43"/>
      <c r="J475" s="43"/>
    </row>
    <row r="476" customFormat="false" ht="12.75" hidden="false" customHeight="true" outlineLevel="0" collapsed="false">
      <c r="D476" s="43"/>
      <c r="G476" s="43"/>
      <c r="J476" s="43"/>
    </row>
    <row r="477" customFormat="false" ht="12.75" hidden="false" customHeight="true" outlineLevel="0" collapsed="false">
      <c r="D477" s="43"/>
      <c r="G477" s="43"/>
      <c r="J477" s="43"/>
    </row>
    <row r="478" customFormat="false" ht="12.75" hidden="false" customHeight="true" outlineLevel="0" collapsed="false">
      <c r="D478" s="43"/>
      <c r="G478" s="43"/>
      <c r="J478" s="43"/>
    </row>
    <row r="479" customFormat="false" ht="12.75" hidden="false" customHeight="true" outlineLevel="0" collapsed="false">
      <c r="D479" s="43"/>
      <c r="G479" s="43"/>
      <c r="J479" s="43"/>
    </row>
    <row r="480" customFormat="false" ht="12.75" hidden="false" customHeight="true" outlineLevel="0" collapsed="false">
      <c r="D480" s="43"/>
      <c r="G480" s="43"/>
      <c r="J480" s="43"/>
    </row>
    <row r="481" customFormat="false" ht="12.75" hidden="false" customHeight="true" outlineLevel="0" collapsed="false">
      <c r="D481" s="43"/>
      <c r="G481" s="43"/>
      <c r="J481" s="43"/>
    </row>
    <row r="482" customFormat="false" ht="12.75" hidden="false" customHeight="true" outlineLevel="0" collapsed="false">
      <c r="D482" s="43"/>
      <c r="G482" s="43"/>
      <c r="J482" s="43"/>
    </row>
    <row r="483" customFormat="false" ht="12.75" hidden="false" customHeight="true" outlineLevel="0" collapsed="false">
      <c r="D483" s="43"/>
      <c r="G483" s="43"/>
      <c r="J483" s="43"/>
    </row>
    <row r="484" customFormat="false" ht="12.75" hidden="false" customHeight="true" outlineLevel="0" collapsed="false">
      <c r="D484" s="43"/>
      <c r="G484" s="43"/>
      <c r="J484" s="43"/>
    </row>
    <row r="485" customFormat="false" ht="12.75" hidden="false" customHeight="true" outlineLevel="0" collapsed="false">
      <c r="D485" s="43"/>
      <c r="G485" s="43"/>
      <c r="J485" s="43"/>
    </row>
    <row r="486" customFormat="false" ht="12.75" hidden="false" customHeight="true" outlineLevel="0" collapsed="false">
      <c r="D486" s="43"/>
      <c r="G486" s="43"/>
      <c r="J486" s="43"/>
    </row>
    <row r="487" customFormat="false" ht="12.75" hidden="false" customHeight="true" outlineLevel="0" collapsed="false">
      <c r="D487" s="43"/>
      <c r="G487" s="43"/>
      <c r="J487" s="43"/>
    </row>
    <row r="488" customFormat="false" ht="12.75" hidden="false" customHeight="true" outlineLevel="0" collapsed="false">
      <c r="D488" s="43"/>
      <c r="G488" s="43"/>
      <c r="J488" s="43"/>
    </row>
    <row r="489" customFormat="false" ht="12.75" hidden="false" customHeight="true" outlineLevel="0" collapsed="false">
      <c r="D489" s="43"/>
      <c r="G489" s="43"/>
      <c r="J489" s="43"/>
    </row>
    <row r="490" customFormat="false" ht="12.75" hidden="false" customHeight="true" outlineLevel="0" collapsed="false">
      <c r="D490" s="43"/>
      <c r="G490" s="43"/>
      <c r="J490" s="43"/>
    </row>
    <row r="491" customFormat="false" ht="12.75" hidden="false" customHeight="true" outlineLevel="0" collapsed="false">
      <c r="D491" s="43"/>
      <c r="G491" s="43"/>
      <c r="J491" s="43"/>
    </row>
    <row r="492" customFormat="false" ht="12.75" hidden="false" customHeight="true" outlineLevel="0" collapsed="false">
      <c r="D492" s="43"/>
      <c r="G492" s="43"/>
      <c r="J492" s="43"/>
    </row>
    <row r="493" customFormat="false" ht="12.75" hidden="false" customHeight="true" outlineLevel="0" collapsed="false">
      <c r="D493" s="43"/>
      <c r="G493" s="43"/>
      <c r="J493" s="43"/>
    </row>
    <row r="494" customFormat="false" ht="12.75" hidden="false" customHeight="true" outlineLevel="0" collapsed="false">
      <c r="D494" s="43"/>
      <c r="G494" s="43"/>
      <c r="J494" s="43"/>
    </row>
    <row r="495" customFormat="false" ht="12.75" hidden="false" customHeight="true" outlineLevel="0" collapsed="false">
      <c r="D495" s="43"/>
      <c r="G495" s="43"/>
      <c r="J495" s="43"/>
    </row>
    <row r="496" customFormat="false" ht="12.75" hidden="false" customHeight="true" outlineLevel="0" collapsed="false">
      <c r="D496" s="43"/>
      <c r="G496" s="43"/>
      <c r="J496" s="43"/>
    </row>
    <row r="497" customFormat="false" ht="12.75" hidden="false" customHeight="true" outlineLevel="0" collapsed="false">
      <c r="D497" s="43"/>
      <c r="G497" s="43"/>
      <c r="J497" s="43"/>
    </row>
    <row r="498" customFormat="false" ht="12.75" hidden="false" customHeight="true" outlineLevel="0" collapsed="false">
      <c r="D498" s="43"/>
      <c r="G498" s="43"/>
      <c r="J498" s="43"/>
    </row>
    <row r="499" customFormat="false" ht="12.75" hidden="false" customHeight="true" outlineLevel="0" collapsed="false">
      <c r="D499" s="43"/>
      <c r="G499" s="43"/>
      <c r="J499" s="43"/>
    </row>
    <row r="500" customFormat="false" ht="12.75" hidden="false" customHeight="true" outlineLevel="0" collapsed="false">
      <c r="D500" s="43"/>
      <c r="G500" s="43"/>
      <c r="J500" s="43"/>
    </row>
    <row r="501" customFormat="false" ht="12.75" hidden="false" customHeight="true" outlineLevel="0" collapsed="false">
      <c r="D501" s="43"/>
      <c r="G501" s="43"/>
      <c r="J501" s="43"/>
    </row>
    <row r="502" customFormat="false" ht="12.75" hidden="false" customHeight="true" outlineLevel="0" collapsed="false">
      <c r="D502" s="43"/>
      <c r="G502" s="43"/>
      <c r="J502" s="43"/>
    </row>
    <row r="503" customFormat="false" ht="12.75" hidden="false" customHeight="true" outlineLevel="0" collapsed="false">
      <c r="D503" s="43"/>
      <c r="G503" s="43"/>
      <c r="J503" s="43"/>
    </row>
    <row r="504" customFormat="false" ht="12.75" hidden="false" customHeight="true" outlineLevel="0" collapsed="false">
      <c r="D504" s="43"/>
      <c r="G504" s="43"/>
      <c r="J504" s="43"/>
    </row>
    <row r="505" customFormat="false" ht="12.75" hidden="false" customHeight="true" outlineLevel="0" collapsed="false">
      <c r="D505" s="43"/>
      <c r="G505" s="43"/>
      <c r="J505" s="43"/>
    </row>
    <row r="506" customFormat="false" ht="12.75" hidden="false" customHeight="true" outlineLevel="0" collapsed="false">
      <c r="D506" s="43"/>
      <c r="G506" s="43"/>
      <c r="J506" s="43"/>
    </row>
    <row r="507" customFormat="false" ht="12.75" hidden="false" customHeight="true" outlineLevel="0" collapsed="false">
      <c r="D507" s="43"/>
      <c r="G507" s="43"/>
      <c r="J507" s="43"/>
    </row>
    <row r="508" customFormat="false" ht="12.75" hidden="false" customHeight="true" outlineLevel="0" collapsed="false">
      <c r="D508" s="43"/>
      <c r="G508" s="43"/>
      <c r="J508" s="43"/>
    </row>
    <row r="509" customFormat="false" ht="12.75" hidden="false" customHeight="true" outlineLevel="0" collapsed="false">
      <c r="D509" s="43"/>
      <c r="G509" s="43"/>
      <c r="J509" s="43"/>
    </row>
    <row r="510" customFormat="false" ht="12.75" hidden="false" customHeight="true" outlineLevel="0" collapsed="false">
      <c r="D510" s="43"/>
      <c r="G510" s="43"/>
      <c r="J510" s="43"/>
    </row>
    <row r="511" customFormat="false" ht="12.75" hidden="false" customHeight="true" outlineLevel="0" collapsed="false">
      <c r="D511" s="43"/>
      <c r="G511" s="43"/>
      <c r="J511" s="43"/>
    </row>
    <row r="512" customFormat="false" ht="12.75" hidden="false" customHeight="true" outlineLevel="0" collapsed="false">
      <c r="D512" s="43"/>
      <c r="G512" s="43"/>
      <c r="J512" s="43"/>
    </row>
    <row r="513" customFormat="false" ht="12.75" hidden="false" customHeight="true" outlineLevel="0" collapsed="false">
      <c r="D513" s="43"/>
      <c r="G513" s="43"/>
      <c r="J513" s="43"/>
    </row>
    <row r="514" customFormat="false" ht="12.75" hidden="false" customHeight="true" outlineLevel="0" collapsed="false">
      <c r="D514" s="43"/>
      <c r="G514" s="43"/>
      <c r="J514" s="43"/>
    </row>
    <row r="515" customFormat="false" ht="12.75" hidden="false" customHeight="true" outlineLevel="0" collapsed="false">
      <c r="D515" s="43"/>
      <c r="G515" s="43"/>
      <c r="J515" s="43"/>
    </row>
    <row r="516" customFormat="false" ht="12.75" hidden="false" customHeight="true" outlineLevel="0" collapsed="false">
      <c r="D516" s="43"/>
      <c r="G516" s="43"/>
      <c r="J516" s="43"/>
    </row>
    <row r="517" customFormat="false" ht="12.75" hidden="false" customHeight="true" outlineLevel="0" collapsed="false">
      <c r="D517" s="43"/>
      <c r="G517" s="43"/>
      <c r="J517" s="43"/>
    </row>
    <row r="518" customFormat="false" ht="12.75" hidden="false" customHeight="true" outlineLevel="0" collapsed="false">
      <c r="D518" s="43"/>
      <c r="G518" s="43"/>
      <c r="J518" s="43"/>
    </row>
    <row r="519" customFormat="false" ht="12.75" hidden="false" customHeight="true" outlineLevel="0" collapsed="false">
      <c r="D519" s="43"/>
      <c r="G519" s="43"/>
      <c r="J519" s="43"/>
    </row>
    <row r="520" customFormat="false" ht="12.75" hidden="false" customHeight="true" outlineLevel="0" collapsed="false">
      <c r="D520" s="43"/>
      <c r="G520" s="43"/>
      <c r="J520" s="43"/>
    </row>
    <row r="521" customFormat="false" ht="12.75" hidden="false" customHeight="true" outlineLevel="0" collapsed="false">
      <c r="D521" s="43"/>
      <c r="G521" s="43"/>
      <c r="J521" s="43"/>
    </row>
    <row r="522" customFormat="false" ht="12.75" hidden="false" customHeight="true" outlineLevel="0" collapsed="false">
      <c r="D522" s="43"/>
      <c r="G522" s="43"/>
      <c r="J522" s="43"/>
    </row>
    <row r="523" customFormat="false" ht="12.75" hidden="false" customHeight="true" outlineLevel="0" collapsed="false">
      <c r="D523" s="43"/>
      <c r="G523" s="43"/>
      <c r="J523" s="43"/>
    </row>
    <row r="524" customFormat="false" ht="12.75" hidden="false" customHeight="true" outlineLevel="0" collapsed="false">
      <c r="D524" s="43"/>
      <c r="G524" s="43"/>
      <c r="J524" s="43"/>
    </row>
    <row r="525" customFormat="false" ht="12.75" hidden="false" customHeight="true" outlineLevel="0" collapsed="false">
      <c r="D525" s="43"/>
      <c r="G525" s="43"/>
      <c r="J525" s="43"/>
    </row>
    <row r="526" customFormat="false" ht="12.75" hidden="false" customHeight="true" outlineLevel="0" collapsed="false">
      <c r="D526" s="43"/>
      <c r="G526" s="43"/>
      <c r="J526" s="43"/>
    </row>
    <row r="527" customFormat="false" ht="12.75" hidden="false" customHeight="true" outlineLevel="0" collapsed="false">
      <c r="D527" s="43"/>
      <c r="G527" s="43"/>
      <c r="J527" s="43"/>
    </row>
    <row r="528" customFormat="false" ht="12.75" hidden="false" customHeight="true" outlineLevel="0" collapsed="false">
      <c r="D528" s="43"/>
      <c r="G528" s="43"/>
      <c r="J528" s="43"/>
    </row>
    <row r="529" customFormat="false" ht="12.75" hidden="false" customHeight="true" outlineLevel="0" collapsed="false">
      <c r="D529" s="43"/>
      <c r="G529" s="43"/>
      <c r="J529" s="43"/>
    </row>
    <row r="530" customFormat="false" ht="12.75" hidden="false" customHeight="true" outlineLevel="0" collapsed="false">
      <c r="D530" s="43"/>
      <c r="G530" s="43"/>
      <c r="J530" s="43"/>
    </row>
    <row r="531" customFormat="false" ht="12.75" hidden="false" customHeight="true" outlineLevel="0" collapsed="false">
      <c r="D531" s="43"/>
      <c r="G531" s="43"/>
      <c r="J531" s="43"/>
    </row>
    <row r="532" customFormat="false" ht="12.75" hidden="false" customHeight="true" outlineLevel="0" collapsed="false">
      <c r="D532" s="43"/>
      <c r="G532" s="43"/>
      <c r="J532" s="43"/>
    </row>
    <row r="533" customFormat="false" ht="12.75" hidden="false" customHeight="true" outlineLevel="0" collapsed="false">
      <c r="D533" s="43"/>
      <c r="G533" s="43"/>
      <c r="J533" s="43"/>
    </row>
    <row r="534" customFormat="false" ht="12.75" hidden="false" customHeight="true" outlineLevel="0" collapsed="false">
      <c r="D534" s="43"/>
      <c r="G534" s="43"/>
      <c r="J534" s="43"/>
    </row>
    <row r="535" customFormat="false" ht="12.75" hidden="false" customHeight="true" outlineLevel="0" collapsed="false">
      <c r="D535" s="43"/>
      <c r="G535" s="43"/>
      <c r="J535" s="43"/>
    </row>
    <row r="536" customFormat="false" ht="12.75" hidden="false" customHeight="true" outlineLevel="0" collapsed="false">
      <c r="D536" s="43"/>
      <c r="G536" s="43"/>
      <c r="J536" s="43"/>
    </row>
    <row r="537" customFormat="false" ht="12.75" hidden="false" customHeight="true" outlineLevel="0" collapsed="false">
      <c r="D537" s="43"/>
      <c r="G537" s="43"/>
      <c r="J537" s="43"/>
    </row>
    <row r="538" customFormat="false" ht="12.75" hidden="false" customHeight="true" outlineLevel="0" collapsed="false">
      <c r="D538" s="43"/>
      <c r="G538" s="43"/>
      <c r="J538" s="43"/>
    </row>
    <row r="539" customFormat="false" ht="12.75" hidden="false" customHeight="true" outlineLevel="0" collapsed="false">
      <c r="D539" s="43"/>
      <c r="G539" s="43"/>
      <c r="J539" s="43"/>
    </row>
    <row r="540" customFormat="false" ht="12.75" hidden="false" customHeight="true" outlineLevel="0" collapsed="false">
      <c r="D540" s="43"/>
      <c r="G540" s="43"/>
      <c r="J540" s="43"/>
    </row>
    <row r="541" customFormat="false" ht="12.75" hidden="false" customHeight="true" outlineLevel="0" collapsed="false">
      <c r="D541" s="43"/>
      <c r="G541" s="43"/>
      <c r="J541" s="43"/>
    </row>
    <row r="542" customFormat="false" ht="12.75" hidden="false" customHeight="true" outlineLevel="0" collapsed="false">
      <c r="D542" s="43"/>
      <c r="G542" s="43"/>
      <c r="J542" s="43"/>
    </row>
    <row r="543" customFormat="false" ht="12.75" hidden="false" customHeight="true" outlineLevel="0" collapsed="false">
      <c r="D543" s="43"/>
      <c r="G543" s="43"/>
      <c r="J543" s="43"/>
    </row>
    <row r="544" customFormat="false" ht="12.75" hidden="false" customHeight="true" outlineLevel="0" collapsed="false">
      <c r="D544" s="43"/>
      <c r="G544" s="43"/>
      <c r="J544" s="43"/>
    </row>
    <row r="545" customFormat="false" ht="12.75" hidden="false" customHeight="true" outlineLevel="0" collapsed="false">
      <c r="D545" s="43"/>
      <c r="G545" s="43"/>
      <c r="J545" s="43"/>
    </row>
    <row r="546" customFormat="false" ht="12.75" hidden="false" customHeight="true" outlineLevel="0" collapsed="false">
      <c r="D546" s="43"/>
      <c r="G546" s="43"/>
      <c r="J546" s="43"/>
    </row>
    <row r="547" customFormat="false" ht="12.75" hidden="false" customHeight="true" outlineLevel="0" collapsed="false">
      <c r="D547" s="43"/>
      <c r="G547" s="43"/>
      <c r="J547" s="43"/>
    </row>
    <row r="548" customFormat="false" ht="12.75" hidden="false" customHeight="true" outlineLevel="0" collapsed="false">
      <c r="D548" s="43"/>
      <c r="G548" s="43"/>
      <c r="J548" s="43"/>
    </row>
    <row r="549" customFormat="false" ht="12.75" hidden="false" customHeight="true" outlineLevel="0" collapsed="false">
      <c r="D549" s="43"/>
      <c r="G549" s="43"/>
      <c r="J549" s="43"/>
    </row>
    <row r="550" customFormat="false" ht="12.75" hidden="false" customHeight="true" outlineLevel="0" collapsed="false">
      <c r="D550" s="43"/>
      <c r="G550" s="43"/>
      <c r="J550" s="43"/>
    </row>
    <row r="551" customFormat="false" ht="12.75" hidden="false" customHeight="true" outlineLevel="0" collapsed="false">
      <c r="D551" s="43"/>
      <c r="G551" s="43"/>
      <c r="J551" s="43"/>
    </row>
    <row r="552" customFormat="false" ht="12.75" hidden="false" customHeight="true" outlineLevel="0" collapsed="false">
      <c r="D552" s="43"/>
      <c r="G552" s="43"/>
      <c r="J552" s="43"/>
    </row>
    <row r="553" customFormat="false" ht="12.75" hidden="false" customHeight="true" outlineLevel="0" collapsed="false">
      <c r="D553" s="43"/>
      <c r="G553" s="43"/>
      <c r="J553" s="43"/>
    </row>
    <row r="554" customFormat="false" ht="12.75" hidden="false" customHeight="true" outlineLevel="0" collapsed="false">
      <c r="D554" s="43"/>
      <c r="G554" s="43"/>
      <c r="J554" s="43"/>
    </row>
    <row r="555" customFormat="false" ht="12.75" hidden="false" customHeight="true" outlineLevel="0" collapsed="false">
      <c r="D555" s="43"/>
      <c r="G555" s="43"/>
      <c r="J555" s="43"/>
    </row>
    <row r="556" customFormat="false" ht="12.75" hidden="false" customHeight="true" outlineLevel="0" collapsed="false">
      <c r="D556" s="43"/>
      <c r="G556" s="43"/>
      <c r="J556" s="43"/>
    </row>
    <row r="557" customFormat="false" ht="12.75" hidden="false" customHeight="true" outlineLevel="0" collapsed="false">
      <c r="D557" s="43"/>
      <c r="G557" s="43"/>
      <c r="J557" s="43"/>
    </row>
    <row r="558" customFormat="false" ht="12.75" hidden="false" customHeight="true" outlineLevel="0" collapsed="false">
      <c r="D558" s="43"/>
      <c r="G558" s="43"/>
      <c r="J558" s="43"/>
    </row>
    <row r="559" customFormat="false" ht="12.75" hidden="false" customHeight="true" outlineLevel="0" collapsed="false">
      <c r="D559" s="43"/>
      <c r="G559" s="43"/>
      <c r="J559" s="43"/>
    </row>
    <row r="560" customFormat="false" ht="12.75" hidden="false" customHeight="true" outlineLevel="0" collapsed="false">
      <c r="D560" s="43"/>
      <c r="G560" s="43"/>
      <c r="J560" s="43"/>
    </row>
    <row r="561" customFormat="false" ht="12.75" hidden="false" customHeight="true" outlineLevel="0" collapsed="false">
      <c r="D561" s="43"/>
      <c r="G561" s="43"/>
      <c r="J561" s="43"/>
    </row>
    <row r="562" customFormat="false" ht="12.75" hidden="false" customHeight="true" outlineLevel="0" collapsed="false">
      <c r="D562" s="43"/>
      <c r="G562" s="43"/>
      <c r="J562" s="43"/>
    </row>
    <row r="563" customFormat="false" ht="12.75" hidden="false" customHeight="true" outlineLevel="0" collapsed="false">
      <c r="D563" s="43"/>
      <c r="G563" s="43"/>
      <c r="J563" s="43"/>
    </row>
    <row r="564" customFormat="false" ht="12.75" hidden="false" customHeight="true" outlineLevel="0" collapsed="false">
      <c r="D564" s="43"/>
      <c r="G564" s="43"/>
      <c r="J564" s="43"/>
    </row>
    <row r="565" customFormat="false" ht="12.75" hidden="false" customHeight="true" outlineLevel="0" collapsed="false">
      <c r="D565" s="43"/>
      <c r="G565" s="43"/>
      <c r="J565" s="43"/>
    </row>
    <row r="566" customFormat="false" ht="12.75" hidden="false" customHeight="true" outlineLevel="0" collapsed="false">
      <c r="D566" s="43"/>
      <c r="G566" s="43"/>
      <c r="J566" s="43"/>
    </row>
    <row r="567" customFormat="false" ht="12.75" hidden="false" customHeight="true" outlineLevel="0" collapsed="false">
      <c r="D567" s="43"/>
      <c r="G567" s="43"/>
      <c r="J567" s="43"/>
    </row>
    <row r="568" customFormat="false" ht="12.75" hidden="false" customHeight="true" outlineLevel="0" collapsed="false">
      <c r="D568" s="43"/>
      <c r="G568" s="43"/>
      <c r="J568" s="43"/>
    </row>
    <row r="569" customFormat="false" ht="12.75" hidden="false" customHeight="true" outlineLevel="0" collapsed="false">
      <c r="D569" s="43"/>
      <c r="G569" s="43"/>
      <c r="J569" s="43"/>
    </row>
    <row r="570" customFormat="false" ht="12.75" hidden="false" customHeight="true" outlineLevel="0" collapsed="false">
      <c r="D570" s="43"/>
      <c r="G570" s="43"/>
      <c r="J570" s="43"/>
    </row>
    <row r="571" customFormat="false" ht="12.75" hidden="false" customHeight="true" outlineLevel="0" collapsed="false">
      <c r="D571" s="43"/>
      <c r="G571" s="43"/>
      <c r="J571" s="43"/>
    </row>
    <row r="572" customFormat="false" ht="12.75" hidden="false" customHeight="true" outlineLevel="0" collapsed="false">
      <c r="D572" s="43"/>
      <c r="G572" s="43"/>
      <c r="J572" s="43"/>
    </row>
    <row r="573" customFormat="false" ht="12.75" hidden="false" customHeight="true" outlineLevel="0" collapsed="false">
      <c r="D573" s="43"/>
      <c r="G573" s="43"/>
      <c r="J573" s="43"/>
    </row>
    <row r="574" customFormat="false" ht="12.75" hidden="false" customHeight="true" outlineLevel="0" collapsed="false">
      <c r="D574" s="43"/>
      <c r="G574" s="43"/>
      <c r="J574" s="43"/>
    </row>
    <row r="575" customFormat="false" ht="12.75" hidden="false" customHeight="true" outlineLevel="0" collapsed="false">
      <c r="D575" s="43"/>
      <c r="G575" s="43"/>
      <c r="J575" s="43"/>
    </row>
    <row r="576" customFormat="false" ht="12.75" hidden="false" customHeight="true" outlineLevel="0" collapsed="false">
      <c r="D576" s="43"/>
      <c r="G576" s="43"/>
      <c r="J576" s="43"/>
    </row>
    <row r="577" customFormat="false" ht="12.75" hidden="false" customHeight="true" outlineLevel="0" collapsed="false">
      <c r="D577" s="43"/>
      <c r="G577" s="43"/>
      <c r="J577" s="43"/>
    </row>
    <row r="578" customFormat="false" ht="12.75" hidden="false" customHeight="true" outlineLevel="0" collapsed="false">
      <c r="D578" s="43"/>
      <c r="G578" s="43"/>
      <c r="J578" s="43"/>
    </row>
    <row r="579" customFormat="false" ht="12.75" hidden="false" customHeight="true" outlineLevel="0" collapsed="false">
      <c r="D579" s="43"/>
      <c r="G579" s="43"/>
      <c r="J579" s="43"/>
    </row>
    <row r="580" customFormat="false" ht="12.75" hidden="false" customHeight="true" outlineLevel="0" collapsed="false">
      <c r="D580" s="43"/>
      <c r="G580" s="43"/>
      <c r="J580" s="43"/>
    </row>
    <row r="581" customFormat="false" ht="12.75" hidden="false" customHeight="true" outlineLevel="0" collapsed="false">
      <c r="D581" s="43"/>
      <c r="G581" s="43"/>
      <c r="J581" s="43"/>
    </row>
    <row r="582" customFormat="false" ht="12.75" hidden="false" customHeight="true" outlineLevel="0" collapsed="false">
      <c r="D582" s="43"/>
      <c r="G582" s="43"/>
      <c r="J582" s="43"/>
    </row>
    <row r="583" customFormat="false" ht="12.75" hidden="false" customHeight="true" outlineLevel="0" collapsed="false">
      <c r="D583" s="43"/>
      <c r="G583" s="43"/>
      <c r="J583" s="43"/>
    </row>
    <row r="584" customFormat="false" ht="12.75" hidden="false" customHeight="true" outlineLevel="0" collapsed="false">
      <c r="D584" s="43"/>
      <c r="G584" s="43"/>
      <c r="J584" s="43"/>
    </row>
    <row r="585" customFormat="false" ht="12.75" hidden="false" customHeight="true" outlineLevel="0" collapsed="false">
      <c r="D585" s="43"/>
      <c r="G585" s="43"/>
      <c r="J585" s="43"/>
    </row>
    <row r="586" customFormat="false" ht="12.75" hidden="false" customHeight="true" outlineLevel="0" collapsed="false">
      <c r="D586" s="43"/>
      <c r="G586" s="43"/>
      <c r="J586" s="43"/>
    </row>
    <row r="587" customFormat="false" ht="12.75" hidden="false" customHeight="true" outlineLevel="0" collapsed="false">
      <c r="D587" s="43"/>
      <c r="G587" s="43"/>
      <c r="J587" s="43"/>
    </row>
    <row r="588" customFormat="false" ht="12.75" hidden="false" customHeight="true" outlineLevel="0" collapsed="false">
      <c r="D588" s="43"/>
      <c r="G588" s="43"/>
      <c r="J588" s="43"/>
    </row>
    <row r="589" customFormat="false" ht="12.75" hidden="false" customHeight="true" outlineLevel="0" collapsed="false">
      <c r="D589" s="43"/>
      <c r="G589" s="43"/>
      <c r="J589" s="43"/>
    </row>
    <row r="590" customFormat="false" ht="12.75" hidden="false" customHeight="true" outlineLevel="0" collapsed="false">
      <c r="D590" s="43"/>
      <c r="G590" s="43"/>
      <c r="J590" s="43"/>
    </row>
    <row r="591" customFormat="false" ht="12.75" hidden="false" customHeight="true" outlineLevel="0" collapsed="false">
      <c r="D591" s="43"/>
      <c r="G591" s="43"/>
      <c r="J591" s="43"/>
    </row>
    <row r="592" customFormat="false" ht="12.75" hidden="false" customHeight="true" outlineLevel="0" collapsed="false">
      <c r="D592" s="43"/>
      <c r="G592" s="43"/>
      <c r="J592" s="43"/>
    </row>
    <row r="593" customFormat="false" ht="12.75" hidden="false" customHeight="true" outlineLevel="0" collapsed="false">
      <c r="D593" s="43"/>
      <c r="G593" s="43"/>
      <c r="J593" s="43"/>
    </row>
    <row r="594" customFormat="false" ht="12.75" hidden="false" customHeight="true" outlineLevel="0" collapsed="false">
      <c r="D594" s="43"/>
      <c r="G594" s="43"/>
      <c r="J594" s="43"/>
    </row>
    <row r="595" customFormat="false" ht="12.75" hidden="false" customHeight="true" outlineLevel="0" collapsed="false">
      <c r="D595" s="43"/>
      <c r="G595" s="43"/>
      <c r="J595" s="43"/>
    </row>
    <row r="596" customFormat="false" ht="12.75" hidden="false" customHeight="true" outlineLevel="0" collapsed="false">
      <c r="D596" s="43"/>
      <c r="G596" s="43"/>
      <c r="J596" s="43"/>
    </row>
    <row r="597" customFormat="false" ht="12.75" hidden="false" customHeight="true" outlineLevel="0" collapsed="false">
      <c r="D597" s="43"/>
      <c r="G597" s="43"/>
      <c r="J597" s="43"/>
    </row>
    <row r="598" customFormat="false" ht="12.75" hidden="false" customHeight="true" outlineLevel="0" collapsed="false">
      <c r="D598" s="43"/>
      <c r="G598" s="43"/>
      <c r="J598" s="43"/>
    </row>
    <row r="599" customFormat="false" ht="12.75" hidden="false" customHeight="true" outlineLevel="0" collapsed="false">
      <c r="D599" s="43"/>
      <c r="G599" s="43"/>
      <c r="J599" s="43"/>
    </row>
    <row r="600" customFormat="false" ht="12.75" hidden="false" customHeight="true" outlineLevel="0" collapsed="false">
      <c r="D600" s="43"/>
      <c r="G600" s="43"/>
      <c r="J600" s="43"/>
    </row>
    <row r="601" customFormat="false" ht="12.75" hidden="false" customHeight="true" outlineLevel="0" collapsed="false">
      <c r="D601" s="43"/>
      <c r="G601" s="43"/>
      <c r="J601" s="43"/>
    </row>
    <row r="602" customFormat="false" ht="12.75" hidden="false" customHeight="true" outlineLevel="0" collapsed="false">
      <c r="D602" s="43"/>
      <c r="G602" s="43"/>
      <c r="J602" s="43"/>
    </row>
    <row r="603" customFormat="false" ht="12.75" hidden="false" customHeight="true" outlineLevel="0" collapsed="false">
      <c r="D603" s="43"/>
      <c r="G603" s="43"/>
      <c r="J603" s="43"/>
    </row>
    <row r="604" customFormat="false" ht="12.75" hidden="false" customHeight="true" outlineLevel="0" collapsed="false">
      <c r="D604" s="43"/>
      <c r="G604" s="43"/>
      <c r="J604" s="43"/>
    </row>
    <row r="605" customFormat="false" ht="12.75" hidden="false" customHeight="true" outlineLevel="0" collapsed="false">
      <c r="D605" s="43"/>
      <c r="G605" s="43"/>
      <c r="J605" s="43"/>
    </row>
    <row r="606" customFormat="false" ht="12.75" hidden="false" customHeight="true" outlineLevel="0" collapsed="false">
      <c r="D606" s="43"/>
      <c r="G606" s="43"/>
      <c r="J606" s="43"/>
    </row>
    <row r="607" customFormat="false" ht="12.75" hidden="false" customHeight="true" outlineLevel="0" collapsed="false">
      <c r="D607" s="43"/>
      <c r="G607" s="43"/>
      <c r="J607" s="43"/>
    </row>
    <row r="608" customFormat="false" ht="12.75" hidden="false" customHeight="true" outlineLevel="0" collapsed="false">
      <c r="D608" s="43"/>
      <c r="G608" s="43"/>
      <c r="J608" s="43"/>
    </row>
    <row r="609" customFormat="false" ht="12.75" hidden="false" customHeight="true" outlineLevel="0" collapsed="false">
      <c r="D609" s="43"/>
      <c r="G609" s="43"/>
      <c r="J609" s="43"/>
    </row>
    <row r="610" customFormat="false" ht="12.75" hidden="false" customHeight="true" outlineLevel="0" collapsed="false">
      <c r="D610" s="43"/>
      <c r="G610" s="43"/>
      <c r="J610" s="43"/>
    </row>
    <row r="611" customFormat="false" ht="12.75" hidden="false" customHeight="true" outlineLevel="0" collapsed="false">
      <c r="D611" s="43"/>
      <c r="G611" s="43"/>
      <c r="J611" s="43"/>
    </row>
    <row r="612" customFormat="false" ht="12.75" hidden="false" customHeight="true" outlineLevel="0" collapsed="false">
      <c r="D612" s="43"/>
      <c r="G612" s="43"/>
      <c r="J612" s="43"/>
    </row>
    <row r="613" customFormat="false" ht="12.75" hidden="false" customHeight="true" outlineLevel="0" collapsed="false">
      <c r="D613" s="43"/>
      <c r="G613" s="43"/>
      <c r="J613" s="43"/>
    </row>
    <row r="614" customFormat="false" ht="12.75" hidden="false" customHeight="true" outlineLevel="0" collapsed="false">
      <c r="D614" s="43"/>
      <c r="G614" s="43"/>
      <c r="J614" s="43"/>
    </row>
    <row r="615" customFormat="false" ht="12.75" hidden="false" customHeight="true" outlineLevel="0" collapsed="false">
      <c r="D615" s="43"/>
      <c r="G615" s="43"/>
      <c r="J615" s="43"/>
    </row>
    <row r="616" customFormat="false" ht="12.75" hidden="false" customHeight="true" outlineLevel="0" collapsed="false">
      <c r="D616" s="43"/>
      <c r="G616" s="43"/>
      <c r="J616" s="43"/>
    </row>
    <row r="617" customFormat="false" ht="12.75" hidden="false" customHeight="true" outlineLevel="0" collapsed="false">
      <c r="D617" s="43"/>
      <c r="G617" s="43"/>
      <c r="J617" s="43"/>
    </row>
    <row r="618" customFormat="false" ht="12.75" hidden="false" customHeight="true" outlineLevel="0" collapsed="false">
      <c r="D618" s="43"/>
      <c r="G618" s="43"/>
      <c r="J618" s="43"/>
    </row>
    <row r="619" customFormat="false" ht="12.75" hidden="false" customHeight="true" outlineLevel="0" collapsed="false">
      <c r="D619" s="43"/>
      <c r="G619" s="43"/>
      <c r="J619" s="43"/>
    </row>
    <row r="620" customFormat="false" ht="12.75" hidden="false" customHeight="true" outlineLevel="0" collapsed="false">
      <c r="D620" s="43"/>
      <c r="G620" s="43"/>
      <c r="J620" s="43"/>
    </row>
    <row r="621" customFormat="false" ht="12.75" hidden="false" customHeight="true" outlineLevel="0" collapsed="false">
      <c r="D621" s="43"/>
      <c r="G621" s="43"/>
      <c r="J621" s="43"/>
    </row>
    <row r="622" customFormat="false" ht="12.75" hidden="false" customHeight="true" outlineLevel="0" collapsed="false">
      <c r="D622" s="43"/>
      <c r="G622" s="43"/>
      <c r="J622" s="43"/>
    </row>
    <row r="623" customFormat="false" ht="12.75" hidden="false" customHeight="true" outlineLevel="0" collapsed="false">
      <c r="D623" s="43"/>
      <c r="G623" s="43"/>
      <c r="J623" s="43"/>
    </row>
    <row r="624" customFormat="false" ht="12.75" hidden="false" customHeight="true" outlineLevel="0" collapsed="false">
      <c r="D624" s="43"/>
      <c r="G624" s="43"/>
      <c r="J624" s="43"/>
    </row>
    <row r="625" customFormat="false" ht="12.75" hidden="false" customHeight="true" outlineLevel="0" collapsed="false">
      <c r="D625" s="43"/>
      <c r="G625" s="43"/>
      <c r="J625" s="43"/>
    </row>
    <row r="626" customFormat="false" ht="12.75" hidden="false" customHeight="true" outlineLevel="0" collapsed="false">
      <c r="D626" s="43"/>
      <c r="G626" s="43"/>
      <c r="J626" s="43"/>
    </row>
    <row r="627" customFormat="false" ht="12.75" hidden="false" customHeight="true" outlineLevel="0" collapsed="false">
      <c r="D627" s="43"/>
      <c r="G627" s="43"/>
      <c r="J627" s="43"/>
    </row>
    <row r="628" customFormat="false" ht="12.75" hidden="false" customHeight="true" outlineLevel="0" collapsed="false">
      <c r="D628" s="43"/>
      <c r="G628" s="43"/>
      <c r="J628" s="43"/>
    </row>
    <row r="629" customFormat="false" ht="12.75" hidden="false" customHeight="true" outlineLevel="0" collapsed="false">
      <c r="D629" s="43"/>
      <c r="G629" s="43"/>
      <c r="J629" s="43"/>
    </row>
    <row r="630" customFormat="false" ht="12.75" hidden="false" customHeight="true" outlineLevel="0" collapsed="false">
      <c r="D630" s="43"/>
      <c r="G630" s="43"/>
      <c r="J630" s="43"/>
    </row>
    <row r="631" customFormat="false" ht="12.75" hidden="false" customHeight="true" outlineLevel="0" collapsed="false">
      <c r="D631" s="43"/>
      <c r="G631" s="43"/>
      <c r="J631" s="43"/>
    </row>
    <row r="632" customFormat="false" ht="12.75" hidden="false" customHeight="true" outlineLevel="0" collapsed="false">
      <c r="D632" s="43"/>
      <c r="G632" s="43"/>
      <c r="J632" s="43"/>
    </row>
    <row r="633" customFormat="false" ht="12.75" hidden="false" customHeight="true" outlineLevel="0" collapsed="false">
      <c r="D633" s="43"/>
      <c r="G633" s="43"/>
      <c r="J633" s="43"/>
    </row>
    <row r="634" customFormat="false" ht="12.75" hidden="false" customHeight="true" outlineLevel="0" collapsed="false">
      <c r="D634" s="43"/>
      <c r="G634" s="43"/>
      <c r="J634" s="43"/>
    </row>
    <row r="635" customFormat="false" ht="12.75" hidden="false" customHeight="true" outlineLevel="0" collapsed="false">
      <c r="D635" s="43"/>
      <c r="G635" s="43"/>
      <c r="J635" s="43"/>
    </row>
    <row r="636" customFormat="false" ht="12.75" hidden="false" customHeight="true" outlineLevel="0" collapsed="false">
      <c r="D636" s="43"/>
      <c r="G636" s="43"/>
      <c r="J636" s="43"/>
    </row>
    <row r="637" customFormat="false" ht="12.75" hidden="false" customHeight="true" outlineLevel="0" collapsed="false">
      <c r="D637" s="43"/>
      <c r="G637" s="43"/>
      <c r="J637" s="43"/>
    </row>
    <row r="638" customFormat="false" ht="12.75" hidden="false" customHeight="true" outlineLevel="0" collapsed="false">
      <c r="D638" s="43"/>
      <c r="G638" s="43"/>
      <c r="J638" s="43"/>
    </row>
    <row r="639" customFormat="false" ht="12.75" hidden="false" customHeight="true" outlineLevel="0" collapsed="false">
      <c r="D639" s="43"/>
      <c r="G639" s="43"/>
      <c r="J639" s="43"/>
    </row>
    <row r="640" customFormat="false" ht="12.75" hidden="false" customHeight="true" outlineLevel="0" collapsed="false">
      <c r="D640" s="43"/>
      <c r="G640" s="43"/>
      <c r="J640" s="43"/>
    </row>
    <row r="641" customFormat="false" ht="12.75" hidden="false" customHeight="true" outlineLevel="0" collapsed="false">
      <c r="D641" s="43"/>
      <c r="G641" s="43"/>
      <c r="J641" s="43"/>
    </row>
    <row r="642" customFormat="false" ht="12.75" hidden="false" customHeight="true" outlineLevel="0" collapsed="false">
      <c r="D642" s="43"/>
      <c r="G642" s="43"/>
      <c r="J642" s="43"/>
    </row>
    <row r="643" customFormat="false" ht="12.75" hidden="false" customHeight="true" outlineLevel="0" collapsed="false">
      <c r="D643" s="43"/>
      <c r="G643" s="43"/>
      <c r="J643" s="43"/>
    </row>
    <row r="644" customFormat="false" ht="12.75" hidden="false" customHeight="true" outlineLevel="0" collapsed="false">
      <c r="D644" s="43"/>
      <c r="G644" s="43"/>
      <c r="J644" s="43"/>
    </row>
    <row r="645" customFormat="false" ht="12.75" hidden="false" customHeight="true" outlineLevel="0" collapsed="false">
      <c r="D645" s="43"/>
      <c r="G645" s="43"/>
      <c r="J645" s="43"/>
    </row>
    <row r="646" customFormat="false" ht="12.75" hidden="false" customHeight="true" outlineLevel="0" collapsed="false">
      <c r="D646" s="43"/>
      <c r="G646" s="43"/>
      <c r="J646" s="43"/>
    </row>
    <row r="647" customFormat="false" ht="12.75" hidden="false" customHeight="true" outlineLevel="0" collapsed="false">
      <c r="D647" s="43"/>
      <c r="G647" s="43"/>
      <c r="J647" s="43"/>
    </row>
    <row r="648" customFormat="false" ht="12.75" hidden="false" customHeight="true" outlineLevel="0" collapsed="false">
      <c r="D648" s="43"/>
      <c r="G648" s="43"/>
      <c r="J648" s="43"/>
    </row>
    <row r="649" customFormat="false" ht="12.75" hidden="false" customHeight="true" outlineLevel="0" collapsed="false">
      <c r="D649" s="43"/>
      <c r="G649" s="43"/>
      <c r="J649" s="43"/>
    </row>
    <row r="650" customFormat="false" ht="12.75" hidden="false" customHeight="true" outlineLevel="0" collapsed="false">
      <c r="D650" s="43"/>
      <c r="G650" s="43"/>
      <c r="J650" s="43"/>
    </row>
    <row r="651" customFormat="false" ht="12.75" hidden="false" customHeight="true" outlineLevel="0" collapsed="false">
      <c r="D651" s="43"/>
      <c r="G651" s="43"/>
      <c r="J651" s="43"/>
    </row>
    <row r="652" customFormat="false" ht="12.75" hidden="false" customHeight="true" outlineLevel="0" collapsed="false">
      <c r="D652" s="43"/>
      <c r="G652" s="43"/>
      <c r="J652" s="43"/>
    </row>
    <row r="653" customFormat="false" ht="12.75" hidden="false" customHeight="true" outlineLevel="0" collapsed="false">
      <c r="D653" s="43"/>
      <c r="G653" s="43"/>
      <c r="J653" s="43"/>
    </row>
    <row r="654" customFormat="false" ht="12.75" hidden="false" customHeight="true" outlineLevel="0" collapsed="false">
      <c r="D654" s="43"/>
      <c r="G654" s="43"/>
      <c r="J654" s="43"/>
    </row>
    <row r="655" customFormat="false" ht="12.75" hidden="false" customHeight="true" outlineLevel="0" collapsed="false">
      <c r="D655" s="43"/>
      <c r="G655" s="43"/>
      <c r="J655" s="43"/>
    </row>
    <row r="656" customFormat="false" ht="12.75" hidden="false" customHeight="true" outlineLevel="0" collapsed="false">
      <c r="D656" s="43"/>
      <c r="G656" s="43"/>
      <c r="J656" s="43"/>
    </row>
    <row r="657" customFormat="false" ht="12.75" hidden="false" customHeight="true" outlineLevel="0" collapsed="false">
      <c r="D657" s="43"/>
      <c r="G657" s="43"/>
      <c r="J657" s="43"/>
    </row>
    <row r="658" customFormat="false" ht="12.75" hidden="false" customHeight="true" outlineLevel="0" collapsed="false">
      <c r="D658" s="43"/>
      <c r="G658" s="43"/>
      <c r="J658" s="43"/>
    </row>
    <row r="659" customFormat="false" ht="12.75" hidden="false" customHeight="true" outlineLevel="0" collapsed="false">
      <c r="D659" s="43"/>
      <c r="G659" s="43"/>
      <c r="J659" s="43"/>
    </row>
    <row r="660" customFormat="false" ht="12.75" hidden="false" customHeight="true" outlineLevel="0" collapsed="false">
      <c r="D660" s="43"/>
      <c r="G660" s="43"/>
      <c r="J660" s="43"/>
    </row>
    <row r="661" customFormat="false" ht="12.75" hidden="false" customHeight="true" outlineLevel="0" collapsed="false">
      <c r="D661" s="43"/>
      <c r="G661" s="43"/>
      <c r="J661" s="43"/>
    </row>
    <row r="662" customFormat="false" ht="12.75" hidden="false" customHeight="true" outlineLevel="0" collapsed="false">
      <c r="D662" s="43"/>
      <c r="G662" s="43"/>
      <c r="J662" s="43"/>
    </row>
    <row r="663" customFormat="false" ht="12.75" hidden="false" customHeight="true" outlineLevel="0" collapsed="false">
      <c r="D663" s="43"/>
      <c r="G663" s="43"/>
      <c r="J663" s="43"/>
    </row>
    <row r="664" customFormat="false" ht="12.75" hidden="false" customHeight="true" outlineLevel="0" collapsed="false">
      <c r="D664" s="43"/>
      <c r="G664" s="43"/>
      <c r="J664" s="43"/>
    </row>
    <row r="665" customFormat="false" ht="12.75" hidden="false" customHeight="true" outlineLevel="0" collapsed="false">
      <c r="D665" s="43"/>
      <c r="G665" s="43"/>
      <c r="J665" s="43"/>
    </row>
    <row r="666" customFormat="false" ht="12.75" hidden="false" customHeight="true" outlineLevel="0" collapsed="false">
      <c r="D666" s="43"/>
      <c r="G666" s="43"/>
      <c r="J666" s="43"/>
    </row>
    <row r="667" customFormat="false" ht="12.75" hidden="false" customHeight="true" outlineLevel="0" collapsed="false">
      <c r="D667" s="43"/>
      <c r="G667" s="43"/>
      <c r="J667" s="43"/>
    </row>
    <row r="668" customFormat="false" ht="12.75" hidden="false" customHeight="true" outlineLevel="0" collapsed="false">
      <c r="D668" s="43"/>
      <c r="G668" s="43"/>
      <c r="J668" s="43"/>
    </row>
    <row r="669" customFormat="false" ht="12.75" hidden="false" customHeight="true" outlineLevel="0" collapsed="false">
      <c r="D669" s="43"/>
      <c r="G669" s="43"/>
      <c r="J669" s="43"/>
    </row>
    <row r="670" customFormat="false" ht="12.75" hidden="false" customHeight="true" outlineLevel="0" collapsed="false">
      <c r="D670" s="43"/>
      <c r="G670" s="43"/>
      <c r="J670" s="43"/>
    </row>
    <row r="671" customFormat="false" ht="12.75" hidden="false" customHeight="true" outlineLevel="0" collapsed="false">
      <c r="D671" s="43"/>
      <c r="G671" s="43"/>
      <c r="J671" s="43"/>
    </row>
    <row r="672" customFormat="false" ht="12.75" hidden="false" customHeight="true" outlineLevel="0" collapsed="false">
      <c r="D672" s="43"/>
      <c r="G672" s="43"/>
      <c r="J672" s="43"/>
    </row>
    <row r="673" customFormat="false" ht="12.75" hidden="false" customHeight="true" outlineLevel="0" collapsed="false">
      <c r="D673" s="43"/>
      <c r="G673" s="43"/>
      <c r="J673" s="43"/>
    </row>
    <row r="674" customFormat="false" ht="12.75" hidden="false" customHeight="true" outlineLevel="0" collapsed="false">
      <c r="D674" s="43"/>
      <c r="G674" s="43"/>
      <c r="J674" s="43"/>
    </row>
    <row r="675" customFormat="false" ht="12.75" hidden="false" customHeight="true" outlineLevel="0" collapsed="false">
      <c r="D675" s="43"/>
      <c r="G675" s="43"/>
      <c r="J675" s="43"/>
    </row>
    <row r="676" customFormat="false" ht="12.75" hidden="false" customHeight="true" outlineLevel="0" collapsed="false">
      <c r="D676" s="43"/>
      <c r="G676" s="43"/>
      <c r="J676" s="43"/>
    </row>
    <row r="677" customFormat="false" ht="12.75" hidden="false" customHeight="true" outlineLevel="0" collapsed="false">
      <c r="D677" s="43"/>
      <c r="G677" s="43"/>
      <c r="J677" s="43"/>
    </row>
    <row r="678" customFormat="false" ht="12.75" hidden="false" customHeight="true" outlineLevel="0" collapsed="false">
      <c r="D678" s="43"/>
      <c r="G678" s="43"/>
      <c r="J678" s="43"/>
    </row>
    <row r="679" customFormat="false" ht="12.75" hidden="false" customHeight="true" outlineLevel="0" collapsed="false">
      <c r="D679" s="43"/>
      <c r="G679" s="43"/>
      <c r="J679" s="43"/>
    </row>
    <row r="680" customFormat="false" ht="12.75" hidden="false" customHeight="true" outlineLevel="0" collapsed="false">
      <c r="D680" s="43"/>
      <c r="G680" s="43"/>
      <c r="J680" s="43"/>
    </row>
    <row r="681" customFormat="false" ht="12.75" hidden="false" customHeight="true" outlineLevel="0" collapsed="false">
      <c r="D681" s="43"/>
      <c r="G681" s="43"/>
      <c r="J681" s="43"/>
    </row>
    <row r="682" customFormat="false" ht="12.75" hidden="false" customHeight="true" outlineLevel="0" collapsed="false">
      <c r="D682" s="43"/>
      <c r="G682" s="43"/>
      <c r="J682" s="43"/>
    </row>
    <row r="683" customFormat="false" ht="12.75" hidden="false" customHeight="true" outlineLevel="0" collapsed="false">
      <c r="D683" s="43"/>
      <c r="G683" s="43"/>
      <c r="J683" s="43"/>
    </row>
    <row r="684" customFormat="false" ht="12.75" hidden="false" customHeight="true" outlineLevel="0" collapsed="false">
      <c r="D684" s="43"/>
      <c r="G684" s="43"/>
      <c r="J684" s="43"/>
    </row>
    <row r="685" customFormat="false" ht="12.75" hidden="false" customHeight="true" outlineLevel="0" collapsed="false">
      <c r="D685" s="43"/>
      <c r="G685" s="43"/>
      <c r="J685" s="43"/>
    </row>
    <row r="686" customFormat="false" ht="12.75" hidden="false" customHeight="true" outlineLevel="0" collapsed="false">
      <c r="D686" s="43"/>
      <c r="G686" s="43"/>
      <c r="J686" s="43"/>
    </row>
    <row r="687" customFormat="false" ht="12.75" hidden="false" customHeight="true" outlineLevel="0" collapsed="false">
      <c r="D687" s="43"/>
      <c r="G687" s="43"/>
      <c r="J687" s="43"/>
    </row>
    <row r="688" customFormat="false" ht="12.75" hidden="false" customHeight="true" outlineLevel="0" collapsed="false">
      <c r="D688" s="43"/>
      <c r="G688" s="43"/>
      <c r="J688" s="43"/>
    </row>
    <row r="689" customFormat="false" ht="12.75" hidden="false" customHeight="true" outlineLevel="0" collapsed="false">
      <c r="D689" s="43"/>
      <c r="G689" s="43"/>
      <c r="J689" s="43"/>
    </row>
    <row r="690" customFormat="false" ht="12.75" hidden="false" customHeight="true" outlineLevel="0" collapsed="false">
      <c r="D690" s="43"/>
      <c r="G690" s="43"/>
      <c r="J690" s="43"/>
    </row>
    <row r="691" customFormat="false" ht="12.75" hidden="false" customHeight="true" outlineLevel="0" collapsed="false">
      <c r="D691" s="43"/>
      <c r="G691" s="43"/>
      <c r="J691" s="43"/>
    </row>
    <row r="692" customFormat="false" ht="12.75" hidden="false" customHeight="true" outlineLevel="0" collapsed="false">
      <c r="D692" s="43"/>
      <c r="G692" s="43"/>
      <c r="J692" s="43"/>
    </row>
    <row r="693" customFormat="false" ht="12.75" hidden="false" customHeight="true" outlineLevel="0" collapsed="false">
      <c r="D693" s="43"/>
      <c r="G693" s="43"/>
      <c r="J693" s="43"/>
    </row>
    <row r="694" customFormat="false" ht="12.75" hidden="false" customHeight="true" outlineLevel="0" collapsed="false">
      <c r="D694" s="43"/>
      <c r="G694" s="43"/>
      <c r="J694" s="43"/>
    </row>
    <row r="695" customFormat="false" ht="12.75" hidden="false" customHeight="true" outlineLevel="0" collapsed="false">
      <c r="D695" s="43"/>
      <c r="G695" s="43"/>
      <c r="J695" s="43"/>
    </row>
    <row r="696" customFormat="false" ht="12.75" hidden="false" customHeight="true" outlineLevel="0" collapsed="false">
      <c r="D696" s="43"/>
      <c r="G696" s="43"/>
      <c r="J696" s="43"/>
    </row>
    <row r="697" customFormat="false" ht="12.75" hidden="false" customHeight="true" outlineLevel="0" collapsed="false">
      <c r="D697" s="43"/>
      <c r="G697" s="43"/>
      <c r="J697" s="43"/>
    </row>
    <row r="698" customFormat="false" ht="12.75" hidden="false" customHeight="true" outlineLevel="0" collapsed="false">
      <c r="D698" s="43"/>
      <c r="G698" s="43"/>
      <c r="J698" s="43"/>
    </row>
    <row r="699" customFormat="false" ht="12.75" hidden="false" customHeight="true" outlineLevel="0" collapsed="false">
      <c r="D699" s="43"/>
      <c r="G699" s="43"/>
      <c r="J699" s="43"/>
    </row>
    <row r="700" customFormat="false" ht="12.75" hidden="false" customHeight="true" outlineLevel="0" collapsed="false">
      <c r="D700" s="43"/>
      <c r="G700" s="43"/>
      <c r="J700" s="43"/>
    </row>
    <row r="701" customFormat="false" ht="12.75" hidden="false" customHeight="true" outlineLevel="0" collapsed="false">
      <c r="D701" s="43"/>
      <c r="G701" s="43"/>
      <c r="J701" s="43"/>
    </row>
    <row r="702" customFormat="false" ht="12.75" hidden="false" customHeight="true" outlineLevel="0" collapsed="false">
      <c r="D702" s="43"/>
      <c r="G702" s="43"/>
      <c r="J702" s="43"/>
    </row>
    <row r="703" customFormat="false" ht="12.75" hidden="false" customHeight="true" outlineLevel="0" collapsed="false">
      <c r="D703" s="43"/>
      <c r="G703" s="43"/>
      <c r="J703" s="43"/>
    </row>
    <row r="704" customFormat="false" ht="12.75" hidden="false" customHeight="true" outlineLevel="0" collapsed="false">
      <c r="D704" s="43"/>
      <c r="G704" s="43"/>
      <c r="J704" s="43"/>
    </row>
    <row r="705" customFormat="false" ht="12.75" hidden="false" customHeight="true" outlineLevel="0" collapsed="false">
      <c r="D705" s="43"/>
      <c r="G705" s="43"/>
      <c r="J705" s="43"/>
    </row>
    <row r="706" customFormat="false" ht="12.75" hidden="false" customHeight="true" outlineLevel="0" collapsed="false">
      <c r="D706" s="43"/>
      <c r="G706" s="43"/>
      <c r="J706" s="43"/>
    </row>
    <row r="707" customFormat="false" ht="12.75" hidden="false" customHeight="true" outlineLevel="0" collapsed="false">
      <c r="D707" s="43"/>
      <c r="G707" s="43"/>
      <c r="J707" s="43"/>
    </row>
    <row r="708" customFormat="false" ht="12.75" hidden="false" customHeight="true" outlineLevel="0" collapsed="false">
      <c r="D708" s="43"/>
      <c r="G708" s="43"/>
      <c r="J708" s="43"/>
    </row>
    <row r="709" customFormat="false" ht="12.75" hidden="false" customHeight="true" outlineLevel="0" collapsed="false">
      <c r="D709" s="43"/>
      <c r="G709" s="43"/>
      <c r="J709" s="43"/>
    </row>
    <row r="710" customFormat="false" ht="12.75" hidden="false" customHeight="true" outlineLevel="0" collapsed="false">
      <c r="D710" s="43"/>
      <c r="G710" s="43"/>
      <c r="J710" s="43"/>
    </row>
    <row r="711" customFormat="false" ht="12.75" hidden="false" customHeight="true" outlineLevel="0" collapsed="false">
      <c r="D711" s="43"/>
      <c r="G711" s="43"/>
      <c r="J711" s="43"/>
    </row>
    <row r="712" customFormat="false" ht="12.75" hidden="false" customHeight="true" outlineLevel="0" collapsed="false">
      <c r="D712" s="43"/>
      <c r="G712" s="43"/>
      <c r="J712" s="43"/>
    </row>
    <row r="713" customFormat="false" ht="12.75" hidden="false" customHeight="true" outlineLevel="0" collapsed="false">
      <c r="D713" s="43"/>
      <c r="G713" s="43"/>
      <c r="J713" s="43"/>
    </row>
    <row r="714" customFormat="false" ht="12.75" hidden="false" customHeight="true" outlineLevel="0" collapsed="false">
      <c r="D714" s="43"/>
      <c r="G714" s="43"/>
      <c r="J714" s="43"/>
    </row>
    <row r="715" customFormat="false" ht="12.75" hidden="false" customHeight="true" outlineLevel="0" collapsed="false">
      <c r="D715" s="43"/>
      <c r="G715" s="43"/>
      <c r="J715" s="43"/>
    </row>
    <row r="716" customFormat="false" ht="12.75" hidden="false" customHeight="true" outlineLevel="0" collapsed="false">
      <c r="D716" s="43"/>
      <c r="G716" s="43"/>
      <c r="J716" s="43"/>
    </row>
    <row r="717" customFormat="false" ht="12.75" hidden="false" customHeight="true" outlineLevel="0" collapsed="false">
      <c r="D717" s="43"/>
      <c r="G717" s="43"/>
      <c r="J717" s="43"/>
    </row>
    <row r="718" customFormat="false" ht="12.75" hidden="false" customHeight="true" outlineLevel="0" collapsed="false">
      <c r="D718" s="43"/>
      <c r="G718" s="43"/>
      <c r="J718" s="43"/>
    </row>
    <row r="719" customFormat="false" ht="12.75" hidden="false" customHeight="true" outlineLevel="0" collapsed="false">
      <c r="D719" s="43"/>
      <c r="G719" s="43"/>
      <c r="J719" s="43"/>
    </row>
    <row r="720" customFormat="false" ht="12.75" hidden="false" customHeight="true" outlineLevel="0" collapsed="false">
      <c r="D720" s="43"/>
      <c r="G720" s="43"/>
      <c r="J720" s="43"/>
    </row>
    <row r="721" customFormat="false" ht="12.75" hidden="false" customHeight="true" outlineLevel="0" collapsed="false">
      <c r="D721" s="43"/>
      <c r="G721" s="43"/>
      <c r="J721" s="43"/>
    </row>
    <row r="722" customFormat="false" ht="12.75" hidden="false" customHeight="true" outlineLevel="0" collapsed="false">
      <c r="D722" s="43"/>
      <c r="G722" s="43"/>
      <c r="J722" s="43"/>
    </row>
    <row r="723" customFormat="false" ht="12.75" hidden="false" customHeight="true" outlineLevel="0" collapsed="false">
      <c r="D723" s="43"/>
      <c r="G723" s="43"/>
      <c r="J723" s="43"/>
    </row>
    <row r="724" customFormat="false" ht="12.75" hidden="false" customHeight="true" outlineLevel="0" collapsed="false">
      <c r="D724" s="43"/>
      <c r="G724" s="43"/>
      <c r="J724" s="43"/>
    </row>
    <row r="725" customFormat="false" ht="12.75" hidden="false" customHeight="true" outlineLevel="0" collapsed="false">
      <c r="D725" s="43"/>
      <c r="G725" s="43"/>
      <c r="J725" s="43"/>
    </row>
    <row r="726" customFormat="false" ht="12.75" hidden="false" customHeight="true" outlineLevel="0" collapsed="false">
      <c r="D726" s="43"/>
      <c r="G726" s="43"/>
      <c r="J726" s="43"/>
    </row>
    <row r="727" customFormat="false" ht="12.75" hidden="false" customHeight="true" outlineLevel="0" collapsed="false">
      <c r="D727" s="43"/>
      <c r="G727" s="43"/>
      <c r="J727" s="43"/>
    </row>
    <row r="728" customFormat="false" ht="12.75" hidden="false" customHeight="true" outlineLevel="0" collapsed="false">
      <c r="D728" s="43"/>
      <c r="G728" s="43"/>
      <c r="J728" s="43"/>
    </row>
    <row r="729" customFormat="false" ht="12.75" hidden="false" customHeight="true" outlineLevel="0" collapsed="false">
      <c r="D729" s="43"/>
      <c r="G729" s="43"/>
      <c r="J729" s="43"/>
    </row>
    <row r="730" customFormat="false" ht="12.75" hidden="false" customHeight="true" outlineLevel="0" collapsed="false">
      <c r="D730" s="43"/>
      <c r="G730" s="43"/>
      <c r="J730" s="43"/>
    </row>
    <row r="731" customFormat="false" ht="12.75" hidden="false" customHeight="true" outlineLevel="0" collapsed="false">
      <c r="D731" s="43"/>
      <c r="G731" s="43"/>
      <c r="J731" s="43"/>
    </row>
    <row r="732" customFormat="false" ht="12.75" hidden="false" customHeight="true" outlineLevel="0" collapsed="false">
      <c r="D732" s="43"/>
      <c r="G732" s="43"/>
      <c r="J732" s="43"/>
    </row>
    <row r="733" customFormat="false" ht="12.75" hidden="false" customHeight="true" outlineLevel="0" collapsed="false">
      <c r="D733" s="43"/>
      <c r="G733" s="43"/>
      <c r="J733" s="43"/>
    </row>
    <row r="734" customFormat="false" ht="12.75" hidden="false" customHeight="true" outlineLevel="0" collapsed="false">
      <c r="D734" s="43"/>
      <c r="G734" s="43"/>
      <c r="J734" s="43"/>
    </row>
    <row r="735" customFormat="false" ht="12.75" hidden="false" customHeight="true" outlineLevel="0" collapsed="false">
      <c r="D735" s="43"/>
      <c r="G735" s="43"/>
      <c r="J735" s="43"/>
    </row>
    <row r="736" customFormat="false" ht="12.75" hidden="false" customHeight="true" outlineLevel="0" collapsed="false">
      <c r="D736" s="43"/>
      <c r="G736" s="43"/>
      <c r="J736" s="43"/>
    </row>
    <row r="737" customFormat="false" ht="12.75" hidden="false" customHeight="true" outlineLevel="0" collapsed="false">
      <c r="D737" s="43"/>
      <c r="G737" s="43"/>
      <c r="J737" s="43"/>
    </row>
    <row r="738" customFormat="false" ht="12.75" hidden="false" customHeight="true" outlineLevel="0" collapsed="false">
      <c r="D738" s="43"/>
      <c r="G738" s="43"/>
      <c r="J738" s="43"/>
    </row>
    <row r="739" customFormat="false" ht="12.75" hidden="false" customHeight="true" outlineLevel="0" collapsed="false">
      <c r="D739" s="43"/>
      <c r="G739" s="43"/>
      <c r="J739" s="43"/>
    </row>
    <row r="740" customFormat="false" ht="12.75" hidden="false" customHeight="true" outlineLevel="0" collapsed="false">
      <c r="D740" s="43"/>
      <c r="G740" s="43"/>
      <c r="J740" s="43"/>
    </row>
    <row r="741" customFormat="false" ht="12.75" hidden="false" customHeight="true" outlineLevel="0" collapsed="false">
      <c r="D741" s="43"/>
      <c r="G741" s="43"/>
      <c r="J741" s="43"/>
    </row>
    <row r="742" customFormat="false" ht="12.75" hidden="false" customHeight="true" outlineLevel="0" collapsed="false">
      <c r="D742" s="43"/>
      <c r="G742" s="43"/>
      <c r="J742" s="43"/>
    </row>
    <row r="743" customFormat="false" ht="12.75" hidden="false" customHeight="true" outlineLevel="0" collapsed="false">
      <c r="D743" s="43"/>
      <c r="G743" s="43"/>
      <c r="J743" s="43"/>
    </row>
    <row r="744" customFormat="false" ht="12.75" hidden="false" customHeight="true" outlineLevel="0" collapsed="false">
      <c r="D744" s="43"/>
      <c r="G744" s="43"/>
      <c r="J744" s="43"/>
    </row>
    <row r="745" customFormat="false" ht="12.75" hidden="false" customHeight="true" outlineLevel="0" collapsed="false">
      <c r="D745" s="43"/>
      <c r="G745" s="43"/>
      <c r="J745" s="43"/>
    </row>
    <row r="746" customFormat="false" ht="12.75" hidden="false" customHeight="true" outlineLevel="0" collapsed="false">
      <c r="D746" s="43"/>
      <c r="G746" s="43"/>
      <c r="J746" s="43"/>
    </row>
    <row r="747" customFormat="false" ht="12.75" hidden="false" customHeight="true" outlineLevel="0" collapsed="false">
      <c r="D747" s="43"/>
      <c r="G747" s="43"/>
      <c r="J747" s="43"/>
    </row>
    <row r="748" customFormat="false" ht="12.75" hidden="false" customHeight="true" outlineLevel="0" collapsed="false">
      <c r="D748" s="43"/>
      <c r="G748" s="43"/>
      <c r="J748" s="43"/>
    </row>
    <row r="749" customFormat="false" ht="12.75" hidden="false" customHeight="true" outlineLevel="0" collapsed="false">
      <c r="D749" s="43"/>
      <c r="G749" s="43"/>
      <c r="J749" s="43"/>
    </row>
    <row r="750" customFormat="false" ht="12.75" hidden="false" customHeight="true" outlineLevel="0" collapsed="false">
      <c r="D750" s="43"/>
      <c r="G750" s="43"/>
      <c r="J750" s="43"/>
    </row>
    <row r="751" customFormat="false" ht="12.75" hidden="false" customHeight="true" outlineLevel="0" collapsed="false">
      <c r="D751" s="43"/>
      <c r="G751" s="43"/>
      <c r="J751" s="43"/>
    </row>
    <row r="752" customFormat="false" ht="12.75" hidden="false" customHeight="true" outlineLevel="0" collapsed="false">
      <c r="D752" s="43"/>
      <c r="G752" s="43"/>
      <c r="J752" s="43"/>
    </row>
    <row r="753" customFormat="false" ht="12.75" hidden="false" customHeight="true" outlineLevel="0" collapsed="false">
      <c r="D753" s="43"/>
      <c r="G753" s="43"/>
      <c r="J753" s="43"/>
    </row>
    <row r="754" customFormat="false" ht="12.75" hidden="false" customHeight="true" outlineLevel="0" collapsed="false">
      <c r="D754" s="43"/>
      <c r="G754" s="43"/>
      <c r="J754" s="43"/>
    </row>
    <row r="755" customFormat="false" ht="12.75" hidden="false" customHeight="true" outlineLevel="0" collapsed="false">
      <c r="D755" s="43"/>
      <c r="G755" s="43"/>
      <c r="J755" s="43"/>
    </row>
    <row r="756" customFormat="false" ht="12.75" hidden="false" customHeight="true" outlineLevel="0" collapsed="false">
      <c r="D756" s="43"/>
      <c r="G756" s="43"/>
      <c r="J756" s="43"/>
    </row>
    <row r="757" customFormat="false" ht="12.75" hidden="false" customHeight="true" outlineLevel="0" collapsed="false">
      <c r="D757" s="43"/>
      <c r="G757" s="43"/>
      <c r="J757" s="43"/>
    </row>
    <row r="758" customFormat="false" ht="12.75" hidden="false" customHeight="true" outlineLevel="0" collapsed="false">
      <c r="D758" s="43"/>
      <c r="G758" s="43"/>
      <c r="J758" s="43"/>
    </row>
    <row r="759" customFormat="false" ht="12.75" hidden="false" customHeight="true" outlineLevel="0" collapsed="false">
      <c r="D759" s="43"/>
      <c r="G759" s="43"/>
      <c r="J759" s="43"/>
    </row>
    <row r="760" customFormat="false" ht="12.75" hidden="false" customHeight="true" outlineLevel="0" collapsed="false">
      <c r="D760" s="43"/>
      <c r="G760" s="43"/>
      <c r="J760" s="43"/>
    </row>
    <row r="761" customFormat="false" ht="12.75" hidden="false" customHeight="true" outlineLevel="0" collapsed="false">
      <c r="D761" s="43"/>
      <c r="G761" s="43"/>
      <c r="J761" s="43"/>
    </row>
    <row r="762" customFormat="false" ht="12.75" hidden="false" customHeight="true" outlineLevel="0" collapsed="false">
      <c r="D762" s="43"/>
      <c r="G762" s="43"/>
      <c r="J762" s="43"/>
    </row>
    <row r="763" customFormat="false" ht="12.75" hidden="false" customHeight="true" outlineLevel="0" collapsed="false">
      <c r="D763" s="43"/>
      <c r="G763" s="43"/>
      <c r="J763" s="43"/>
    </row>
    <row r="764" customFormat="false" ht="12.75" hidden="false" customHeight="true" outlineLevel="0" collapsed="false">
      <c r="D764" s="43"/>
      <c r="G764" s="43"/>
      <c r="J764" s="43"/>
    </row>
    <row r="765" customFormat="false" ht="12.75" hidden="false" customHeight="true" outlineLevel="0" collapsed="false">
      <c r="D765" s="43"/>
      <c r="G765" s="43"/>
      <c r="J765" s="43"/>
    </row>
    <row r="766" customFormat="false" ht="12.75" hidden="false" customHeight="true" outlineLevel="0" collapsed="false">
      <c r="D766" s="43"/>
      <c r="G766" s="43"/>
      <c r="J766" s="43"/>
    </row>
    <row r="767" customFormat="false" ht="12.75" hidden="false" customHeight="true" outlineLevel="0" collapsed="false">
      <c r="D767" s="43"/>
      <c r="G767" s="43"/>
      <c r="J767" s="43"/>
    </row>
    <row r="768" customFormat="false" ht="12.75" hidden="false" customHeight="true" outlineLevel="0" collapsed="false">
      <c r="D768" s="43"/>
      <c r="G768" s="43"/>
      <c r="J768" s="43"/>
    </row>
    <row r="769" customFormat="false" ht="12.75" hidden="false" customHeight="true" outlineLevel="0" collapsed="false">
      <c r="D769" s="43"/>
      <c r="G769" s="43"/>
      <c r="J769" s="43"/>
    </row>
    <row r="770" customFormat="false" ht="12.75" hidden="false" customHeight="true" outlineLevel="0" collapsed="false">
      <c r="D770" s="43"/>
      <c r="G770" s="43"/>
      <c r="J770" s="43"/>
    </row>
    <row r="771" customFormat="false" ht="12.75" hidden="false" customHeight="true" outlineLevel="0" collapsed="false">
      <c r="D771" s="43"/>
      <c r="G771" s="43"/>
      <c r="J771" s="43"/>
    </row>
    <row r="772" customFormat="false" ht="12.75" hidden="false" customHeight="true" outlineLevel="0" collapsed="false">
      <c r="D772" s="43"/>
      <c r="G772" s="43"/>
      <c r="J772" s="43"/>
    </row>
    <row r="773" customFormat="false" ht="12.75" hidden="false" customHeight="true" outlineLevel="0" collapsed="false">
      <c r="D773" s="43"/>
      <c r="G773" s="43"/>
      <c r="J773" s="43"/>
    </row>
    <row r="774" customFormat="false" ht="12.75" hidden="false" customHeight="true" outlineLevel="0" collapsed="false">
      <c r="D774" s="43"/>
      <c r="G774" s="43"/>
      <c r="J774" s="43"/>
    </row>
    <row r="775" customFormat="false" ht="12.75" hidden="false" customHeight="true" outlineLevel="0" collapsed="false">
      <c r="D775" s="43"/>
      <c r="G775" s="43"/>
      <c r="J775" s="43"/>
    </row>
    <row r="776" customFormat="false" ht="12.75" hidden="false" customHeight="true" outlineLevel="0" collapsed="false">
      <c r="D776" s="43"/>
      <c r="G776" s="43"/>
      <c r="J776" s="43"/>
    </row>
    <row r="777" customFormat="false" ht="12.75" hidden="false" customHeight="true" outlineLevel="0" collapsed="false">
      <c r="D777" s="43"/>
      <c r="G777" s="43"/>
      <c r="J777" s="43"/>
    </row>
    <row r="778" customFormat="false" ht="12.75" hidden="false" customHeight="true" outlineLevel="0" collapsed="false">
      <c r="D778" s="43"/>
      <c r="G778" s="43"/>
      <c r="J778" s="43"/>
    </row>
    <row r="779" customFormat="false" ht="12.75" hidden="false" customHeight="true" outlineLevel="0" collapsed="false">
      <c r="D779" s="43"/>
      <c r="G779" s="43"/>
      <c r="J779" s="43"/>
    </row>
    <row r="780" customFormat="false" ht="12.75" hidden="false" customHeight="true" outlineLevel="0" collapsed="false">
      <c r="D780" s="43"/>
      <c r="G780" s="43"/>
      <c r="J780" s="43"/>
    </row>
    <row r="781" customFormat="false" ht="12.75" hidden="false" customHeight="true" outlineLevel="0" collapsed="false">
      <c r="D781" s="43"/>
      <c r="G781" s="43"/>
      <c r="J781" s="43"/>
    </row>
    <row r="782" customFormat="false" ht="12.75" hidden="false" customHeight="true" outlineLevel="0" collapsed="false">
      <c r="D782" s="43"/>
      <c r="G782" s="43"/>
      <c r="J782" s="43"/>
    </row>
    <row r="783" customFormat="false" ht="12.75" hidden="false" customHeight="true" outlineLevel="0" collapsed="false">
      <c r="D783" s="43"/>
      <c r="G783" s="43"/>
      <c r="J783" s="43"/>
    </row>
    <row r="784" customFormat="false" ht="12.75" hidden="false" customHeight="true" outlineLevel="0" collapsed="false">
      <c r="D784" s="43"/>
      <c r="G784" s="43"/>
      <c r="J784" s="43"/>
    </row>
    <row r="785" customFormat="false" ht="12.75" hidden="false" customHeight="true" outlineLevel="0" collapsed="false">
      <c r="D785" s="43"/>
      <c r="G785" s="43"/>
      <c r="J785" s="43"/>
    </row>
    <row r="786" customFormat="false" ht="12.75" hidden="false" customHeight="true" outlineLevel="0" collapsed="false">
      <c r="D786" s="43"/>
      <c r="G786" s="43"/>
      <c r="J786" s="43"/>
    </row>
    <row r="787" customFormat="false" ht="12.75" hidden="false" customHeight="true" outlineLevel="0" collapsed="false">
      <c r="D787" s="43"/>
      <c r="G787" s="43"/>
      <c r="J787" s="43"/>
    </row>
    <row r="788" customFormat="false" ht="12.75" hidden="false" customHeight="true" outlineLevel="0" collapsed="false">
      <c r="D788" s="43"/>
      <c r="G788" s="43"/>
      <c r="J788" s="43"/>
    </row>
    <row r="789" customFormat="false" ht="12.75" hidden="false" customHeight="true" outlineLevel="0" collapsed="false">
      <c r="D789" s="43"/>
      <c r="G789" s="43"/>
      <c r="J789" s="43"/>
    </row>
    <row r="790" customFormat="false" ht="12.75" hidden="false" customHeight="true" outlineLevel="0" collapsed="false">
      <c r="D790" s="43"/>
      <c r="G790" s="43"/>
      <c r="J790" s="43"/>
    </row>
    <row r="791" customFormat="false" ht="12.75" hidden="false" customHeight="true" outlineLevel="0" collapsed="false">
      <c r="D791" s="43"/>
      <c r="G791" s="43"/>
      <c r="J791" s="43"/>
    </row>
    <row r="792" customFormat="false" ht="12.75" hidden="false" customHeight="true" outlineLevel="0" collapsed="false">
      <c r="D792" s="43"/>
      <c r="G792" s="43"/>
      <c r="J792" s="43"/>
    </row>
    <row r="793" customFormat="false" ht="12.75" hidden="false" customHeight="true" outlineLevel="0" collapsed="false">
      <c r="D793" s="43"/>
      <c r="G793" s="43"/>
      <c r="J793" s="43"/>
    </row>
    <row r="794" customFormat="false" ht="12.75" hidden="false" customHeight="true" outlineLevel="0" collapsed="false">
      <c r="D794" s="43"/>
      <c r="G794" s="43"/>
      <c r="J794" s="43"/>
    </row>
    <row r="795" customFormat="false" ht="12.75" hidden="false" customHeight="true" outlineLevel="0" collapsed="false">
      <c r="D795" s="43"/>
      <c r="G795" s="43"/>
      <c r="J795" s="43"/>
    </row>
    <row r="796" customFormat="false" ht="12.75" hidden="false" customHeight="true" outlineLevel="0" collapsed="false">
      <c r="D796" s="43"/>
      <c r="G796" s="43"/>
      <c r="J796" s="43"/>
    </row>
    <row r="797" customFormat="false" ht="12.75" hidden="false" customHeight="true" outlineLevel="0" collapsed="false">
      <c r="D797" s="43"/>
      <c r="G797" s="43"/>
      <c r="J797" s="43"/>
    </row>
    <row r="798" customFormat="false" ht="12.75" hidden="false" customHeight="true" outlineLevel="0" collapsed="false">
      <c r="D798" s="43"/>
      <c r="G798" s="43"/>
      <c r="J798" s="43"/>
    </row>
    <row r="799" customFormat="false" ht="12.75" hidden="false" customHeight="true" outlineLevel="0" collapsed="false">
      <c r="D799" s="43"/>
      <c r="G799" s="43"/>
      <c r="J799" s="43"/>
    </row>
    <row r="800" customFormat="false" ht="12.75" hidden="false" customHeight="true" outlineLevel="0" collapsed="false">
      <c r="D800" s="43"/>
      <c r="G800" s="43"/>
      <c r="J800" s="43"/>
    </row>
    <row r="801" customFormat="false" ht="12.75" hidden="false" customHeight="true" outlineLevel="0" collapsed="false">
      <c r="D801" s="43"/>
      <c r="G801" s="43"/>
      <c r="J801" s="43"/>
    </row>
    <row r="802" customFormat="false" ht="12.75" hidden="false" customHeight="true" outlineLevel="0" collapsed="false">
      <c r="D802" s="43"/>
      <c r="G802" s="43"/>
      <c r="J802" s="43"/>
    </row>
    <row r="803" customFormat="false" ht="12.75" hidden="false" customHeight="true" outlineLevel="0" collapsed="false">
      <c r="D803" s="43"/>
      <c r="G803" s="43"/>
      <c r="J803" s="43"/>
    </row>
    <row r="804" customFormat="false" ht="12.75" hidden="false" customHeight="true" outlineLevel="0" collapsed="false">
      <c r="D804" s="43"/>
      <c r="G804" s="43"/>
      <c r="J804" s="43"/>
    </row>
    <row r="805" customFormat="false" ht="12.75" hidden="false" customHeight="true" outlineLevel="0" collapsed="false">
      <c r="D805" s="43"/>
      <c r="G805" s="43"/>
      <c r="J805" s="43"/>
    </row>
    <row r="806" customFormat="false" ht="12.75" hidden="false" customHeight="true" outlineLevel="0" collapsed="false">
      <c r="D806" s="43"/>
      <c r="G806" s="43"/>
      <c r="J806" s="43"/>
    </row>
    <row r="807" customFormat="false" ht="12.75" hidden="false" customHeight="true" outlineLevel="0" collapsed="false">
      <c r="D807" s="43"/>
      <c r="G807" s="43"/>
      <c r="J807" s="43"/>
    </row>
    <row r="808" customFormat="false" ht="12.75" hidden="false" customHeight="true" outlineLevel="0" collapsed="false">
      <c r="D808" s="43"/>
      <c r="G808" s="43"/>
      <c r="J808" s="43"/>
    </row>
    <row r="809" customFormat="false" ht="12.75" hidden="false" customHeight="true" outlineLevel="0" collapsed="false">
      <c r="D809" s="43"/>
      <c r="G809" s="43"/>
      <c r="J809" s="43"/>
    </row>
    <row r="810" customFormat="false" ht="12.75" hidden="false" customHeight="true" outlineLevel="0" collapsed="false">
      <c r="D810" s="43"/>
      <c r="G810" s="43"/>
      <c r="J810" s="43"/>
    </row>
    <row r="811" customFormat="false" ht="12.75" hidden="false" customHeight="true" outlineLevel="0" collapsed="false">
      <c r="D811" s="43"/>
      <c r="G811" s="43"/>
      <c r="J811" s="43"/>
    </row>
    <row r="812" customFormat="false" ht="12.75" hidden="false" customHeight="true" outlineLevel="0" collapsed="false">
      <c r="D812" s="43"/>
      <c r="G812" s="43"/>
      <c r="J812" s="43"/>
    </row>
    <row r="813" customFormat="false" ht="12.75" hidden="false" customHeight="true" outlineLevel="0" collapsed="false">
      <c r="D813" s="43"/>
      <c r="G813" s="43"/>
      <c r="J813" s="43"/>
    </row>
    <row r="814" customFormat="false" ht="12.75" hidden="false" customHeight="true" outlineLevel="0" collapsed="false">
      <c r="D814" s="43"/>
      <c r="G814" s="43"/>
      <c r="J814" s="43"/>
    </row>
    <row r="815" customFormat="false" ht="12.75" hidden="false" customHeight="true" outlineLevel="0" collapsed="false">
      <c r="D815" s="43"/>
      <c r="G815" s="43"/>
      <c r="J815" s="43"/>
    </row>
    <row r="816" customFormat="false" ht="12.75" hidden="false" customHeight="true" outlineLevel="0" collapsed="false">
      <c r="D816" s="43"/>
      <c r="G816" s="43"/>
      <c r="J816" s="43"/>
    </row>
    <row r="817" customFormat="false" ht="12.75" hidden="false" customHeight="true" outlineLevel="0" collapsed="false">
      <c r="D817" s="43"/>
      <c r="G817" s="43"/>
      <c r="J817" s="43"/>
    </row>
    <row r="818" customFormat="false" ht="12.75" hidden="false" customHeight="true" outlineLevel="0" collapsed="false">
      <c r="D818" s="43"/>
      <c r="G818" s="43"/>
      <c r="J818" s="43"/>
    </row>
    <row r="819" customFormat="false" ht="12.75" hidden="false" customHeight="true" outlineLevel="0" collapsed="false">
      <c r="D819" s="43"/>
      <c r="G819" s="43"/>
      <c r="J819" s="43"/>
    </row>
    <row r="820" customFormat="false" ht="12.75" hidden="false" customHeight="true" outlineLevel="0" collapsed="false">
      <c r="D820" s="43"/>
      <c r="G820" s="43"/>
      <c r="J820" s="43"/>
    </row>
    <row r="821" customFormat="false" ht="12.75" hidden="false" customHeight="true" outlineLevel="0" collapsed="false">
      <c r="D821" s="43"/>
      <c r="G821" s="43"/>
      <c r="J821" s="43"/>
    </row>
    <row r="822" customFormat="false" ht="12.75" hidden="false" customHeight="true" outlineLevel="0" collapsed="false">
      <c r="D822" s="43"/>
      <c r="G822" s="43"/>
      <c r="J822" s="43"/>
    </row>
    <row r="823" customFormat="false" ht="12.75" hidden="false" customHeight="true" outlineLevel="0" collapsed="false">
      <c r="D823" s="43"/>
      <c r="G823" s="43"/>
      <c r="J823" s="43"/>
    </row>
    <row r="824" customFormat="false" ht="12.75" hidden="false" customHeight="true" outlineLevel="0" collapsed="false">
      <c r="D824" s="43"/>
      <c r="G824" s="43"/>
      <c r="J824" s="43"/>
    </row>
    <row r="825" customFormat="false" ht="12.75" hidden="false" customHeight="true" outlineLevel="0" collapsed="false">
      <c r="D825" s="43"/>
      <c r="G825" s="43"/>
      <c r="J825" s="43"/>
    </row>
    <row r="826" customFormat="false" ht="12.75" hidden="false" customHeight="true" outlineLevel="0" collapsed="false">
      <c r="D826" s="43"/>
      <c r="G826" s="43"/>
      <c r="J826" s="43"/>
    </row>
    <row r="827" customFormat="false" ht="12.75" hidden="false" customHeight="true" outlineLevel="0" collapsed="false">
      <c r="D827" s="43"/>
      <c r="G827" s="43"/>
      <c r="J827" s="43"/>
    </row>
    <row r="828" customFormat="false" ht="12.75" hidden="false" customHeight="true" outlineLevel="0" collapsed="false">
      <c r="D828" s="43"/>
      <c r="G828" s="43"/>
      <c r="J828" s="43"/>
    </row>
    <row r="829" customFormat="false" ht="12.75" hidden="false" customHeight="true" outlineLevel="0" collapsed="false">
      <c r="D829" s="43"/>
      <c r="G829" s="43"/>
      <c r="J829" s="43"/>
    </row>
    <row r="830" customFormat="false" ht="12.75" hidden="false" customHeight="true" outlineLevel="0" collapsed="false">
      <c r="D830" s="43"/>
      <c r="G830" s="43"/>
      <c r="J830" s="43"/>
    </row>
    <row r="831" customFormat="false" ht="12.75" hidden="false" customHeight="true" outlineLevel="0" collapsed="false">
      <c r="D831" s="43"/>
      <c r="G831" s="43"/>
      <c r="J831" s="43"/>
    </row>
    <row r="832" customFormat="false" ht="12.75" hidden="false" customHeight="true" outlineLevel="0" collapsed="false">
      <c r="D832" s="43"/>
      <c r="G832" s="43"/>
      <c r="J832" s="43"/>
    </row>
    <row r="833" customFormat="false" ht="12.75" hidden="false" customHeight="true" outlineLevel="0" collapsed="false">
      <c r="D833" s="43"/>
      <c r="G833" s="43"/>
      <c r="J833" s="43"/>
    </row>
    <row r="834" customFormat="false" ht="12.75" hidden="false" customHeight="true" outlineLevel="0" collapsed="false">
      <c r="D834" s="43"/>
      <c r="G834" s="43"/>
      <c r="J834" s="43"/>
    </row>
    <row r="835" customFormat="false" ht="12.75" hidden="false" customHeight="true" outlineLevel="0" collapsed="false">
      <c r="D835" s="43"/>
      <c r="G835" s="43"/>
      <c r="J835" s="43"/>
    </row>
    <row r="836" customFormat="false" ht="12.75" hidden="false" customHeight="true" outlineLevel="0" collapsed="false">
      <c r="D836" s="43"/>
      <c r="G836" s="43"/>
      <c r="J836" s="43"/>
    </row>
    <row r="837" customFormat="false" ht="12.75" hidden="false" customHeight="true" outlineLevel="0" collapsed="false">
      <c r="D837" s="43"/>
      <c r="G837" s="43"/>
      <c r="J837" s="43"/>
    </row>
    <row r="838" customFormat="false" ht="12.75" hidden="false" customHeight="true" outlineLevel="0" collapsed="false">
      <c r="D838" s="43"/>
      <c r="G838" s="43"/>
      <c r="J838" s="43"/>
    </row>
    <row r="839" customFormat="false" ht="12.75" hidden="false" customHeight="true" outlineLevel="0" collapsed="false">
      <c r="D839" s="43"/>
      <c r="G839" s="43"/>
      <c r="J839" s="43"/>
    </row>
    <row r="840" customFormat="false" ht="12.75" hidden="false" customHeight="true" outlineLevel="0" collapsed="false">
      <c r="D840" s="43"/>
      <c r="G840" s="43"/>
      <c r="J840" s="43"/>
    </row>
    <row r="841" customFormat="false" ht="12.75" hidden="false" customHeight="true" outlineLevel="0" collapsed="false">
      <c r="D841" s="43"/>
      <c r="G841" s="43"/>
      <c r="J841" s="43"/>
    </row>
    <row r="842" customFormat="false" ht="12.75" hidden="false" customHeight="true" outlineLevel="0" collapsed="false">
      <c r="D842" s="43"/>
      <c r="G842" s="43"/>
      <c r="J842" s="43"/>
    </row>
    <row r="843" customFormat="false" ht="12.75" hidden="false" customHeight="true" outlineLevel="0" collapsed="false">
      <c r="D843" s="43"/>
      <c r="G843" s="43"/>
      <c r="J843" s="43"/>
    </row>
    <row r="844" customFormat="false" ht="12.75" hidden="false" customHeight="true" outlineLevel="0" collapsed="false">
      <c r="D844" s="43"/>
      <c r="G844" s="43"/>
      <c r="J844" s="43"/>
    </row>
    <row r="845" customFormat="false" ht="12.75" hidden="false" customHeight="true" outlineLevel="0" collapsed="false">
      <c r="D845" s="43"/>
      <c r="G845" s="43"/>
      <c r="J845" s="43"/>
    </row>
    <row r="846" customFormat="false" ht="12.75" hidden="false" customHeight="true" outlineLevel="0" collapsed="false">
      <c r="D846" s="43"/>
      <c r="G846" s="43"/>
      <c r="J846" s="43"/>
    </row>
    <row r="847" customFormat="false" ht="12.75" hidden="false" customHeight="true" outlineLevel="0" collapsed="false">
      <c r="D847" s="43"/>
      <c r="G847" s="43"/>
      <c r="J847" s="43"/>
    </row>
    <row r="848" customFormat="false" ht="12.75" hidden="false" customHeight="true" outlineLevel="0" collapsed="false">
      <c r="D848" s="43"/>
      <c r="G848" s="43"/>
      <c r="J848" s="43"/>
    </row>
    <row r="849" customFormat="false" ht="12.75" hidden="false" customHeight="true" outlineLevel="0" collapsed="false">
      <c r="D849" s="43"/>
      <c r="G849" s="43"/>
      <c r="J849" s="43"/>
    </row>
    <row r="850" customFormat="false" ht="12.75" hidden="false" customHeight="true" outlineLevel="0" collapsed="false">
      <c r="D850" s="43"/>
      <c r="G850" s="43"/>
      <c r="J850" s="43"/>
    </row>
    <row r="851" customFormat="false" ht="12.75" hidden="false" customHeight="true" outlineLevel="0" collapsed="false">
      <c r="D851" s="43"/>
      <c r="G851" s="43"/>
      <c r="J851" s="43"/>
    </row>
    <row r="852" customFormat="false" ht="12.75" hidden="false" customHeight="true" outlineLevel="0" collapsed="false">
      <c r="D852" s="43"/>
      <c r="G852" s="43"/>
      <c r="J852" s="43"/>
    </row>
    <row r="853" customFormat="false" ht="12.75" hidden="false" customHeight="true" outlineLevel="0" collapsed="false">
      <c r="D853" s="43"/>
      <c r="G853" s="43"/>
      <c r="J853" s="43"/>
    </row>
    <row r="854" customFormat="false" ht="12.75" hidden="false" customHeight="true" outlineLevel="0" collapsed="false">
      <c r="D854" s="43"/>
      <c r="G854" s="43"/>
      <c r="J854" s="43"/>
    </row>
    <row r="855" customFormat="false" ht="12.75" hidden="false" customHeight="true" outlineLevel="0" collapsed="false">
      <c r="D855" s="43"/>
      <c r="G855" s="43"/>
      <c r="J855" s="43"/>
    </row>
    <row r="856" customFormat="false" ht="12.75" hidden="false" customHeight="true" outlineLevel="0" collapsed="false">
      <c r="D856" s="43"/>
      <c r="G856" s="43"/>
      <c r="J856" s="43"/>
    </row>
    <row r="857" customFormat="false" ht="12.75" hidden="false" customHeight="true" outlineLevel="0" collapsed="false">
      <c r="D857" s="43"/>
      <c r="G857" s="43"/>
      <c r="J857" s="43"/>
    </row>
    <row r="858" customFormat="false" ht="12.75" hidden="false" customHeight="true" outlineLevel="0" collapsed="false">
      <c r="D858" s="43"/>
      <c r="G858" s="43"/>
      <c r="J858" s="43"/>
    </row>
    <row r="859" customFormat="false" ht="12.75" hidden="false" customHeight="true" outlineLevel="0" collapsed="false">
      <c r="D859" s="43"/>
      <c r="G859" s="43"/>
      <c r="J859" s="43"/>
    </row>
    <row r="860" customFormat="false" ht="12.75" hidden="false" customHeight="true" outlineLevel="0" collapsed="false">
      <c r="D860" s="43"/>
      <c r="G860" s="43"/>
      <c r="J860" s="43"/>
    </row>
    <row r="861" customFormat="false" ht="12.75" hidden="false" customHeight="true" outlineLevel="0" collapsed="false">
      <c r="D861" s="43"/>
      <c r="G861" s="43"/>
      <c r="J861" s="43"/>
    </row>
    <row r="862" customFormat="false" ht="12.75" hidden="false" customHeight="true" outlineLevel="0" collapsed="false">
      <c r="D862" s="43"/>
      <c r="G862" s="43"/>
      <c r="J862" s="43"/>
    </row>
    <row r="863" customFormat="false" ht="12.75" hidden="false" customHeight="true" outlineLevel="0" collapsed="false">
      <c r="D863" s="43"/>
      <c r="G863" s="43"/>
      <c r="J863" s="43"/>
    </row>
    <row r="864" customFormat="false" ht="12.75" hidden="false" customHeight="true" outlineLevel="0" collapsed="false">
      <c r="D864" s="43"/>
      <c r="G864" s="43"/>
      <c r="J864" s="43"/>
    </row>
    <row r="865" customFormat="false" ht="12.75" hidden="false" customHeight="true" outlineLevel="0" collapsed="false">
      <c r="D865" s="43"/>
      <c r="G865" s="43"/>
      <c r="J865" s="43"/>
    </row>
    <row r="866" customFormat="false" ht="12.75" hidden="false" customHeight="true" outlineLevel="0" collapsed="false">
      <c r="D866" s="43"/>
      <c r="G866" s="43"/>
      <c r="J866" s="43"/>
    </row>
    <row r="867" customFormat="false" ht="12.75" hidden="false" customHeight="true" outlineLevel="0" collapsed="false">
      <c r="D867" s="43"/>
      <c r="G867" s="43"/>
      <c r="J867" s="43"/>
    </row>
    <row r="868" customFormat="false" ht="12.75" hidden="false" customHeight="true" outlineLevel="0" collapsed="false">
      <c r="D868" s="43"/>
      <c r="G868" s="43"/>
      <c r="J868" s="43"/>
    </row>
    <row r="869" customFormat="false" ht="12.75" hidden="false" customHeight="true" outlineLevel="0" collapsed="false">
      <c r="D869" s="43"/>
      <c r="G869" s="43"/>
      <c r="J869" s="43"/>
    </row>
    <row r="870" customFormat="false" ht="12.75" hidden="false" customHeight="true" outlineLevel="0" collapsed="false">
      <c r="D870" s="43"/>
      <c r="G870" s="43"/>
      <c r="J870" s="43"/>
    </row>
    <row r="871" customFormat="false" ht="12.75" hidden="false" customHeight="true" outlineLevel="0" collapsed="false">
      <c r="D871" s="43"/>
      <c r="G871" s="43"/>
      <c r="J871" s="43"/>
    </row>
    <row r="872" customFormat="false" ht="12.75" hidden="false" customHeight="true" outlineLevel="0" collapsed="false">
      <c r="D872" s="43"/>
      <c r="G872" s="43"/>
      <c r="J872" s="43"/>
    </row>
    <row r="873" customFormat="false" ht="12.75" hidden="false" customHeight="true" outlineLevel="0" collapsed="false">
      <c r="D873" s="43"/>
      <c r="G873" s="43"/>
      <c r="J873" s="43"/>
    </row>
    <row r="874" customFormat="false" ht="12.75" hidden="false" customHeight="true" outlineLevel="0" collapsed="false">
      <c r="D874" s="43"/>
      <c r="G874" s="43"/>
      <c r="J874" s="43"/>
    </row>
    <row r="875" customFormat="false" ht="12.75" hidden="false" customHeight="true" outlineLevel="0" collapsed="false">
      <c r="D875" s="43"/>
      <c r="G875" s="43"/>
      <c r="J875" s="43"/>
    </row>
    <row r="876" customFormat="false" ht="12.75" hidden="false" customHeight="true" outlineLevel="0" collapsed="false">
      <c r="D876" s="43"/>
      <c r="G876" s="43"/>
      <c r="J876" s="43"/>
    </row>
    <row r="877" customFormat="false" ht="12.75" hidden="false" customHeight="true" outlineLevel="0" collapsed="false">
      <c r="D877" s="43"/>
      <c r="G877" s="43"/>
      <c r="J877" s="43"/>
    </row>
    <row r="878" customFormat="false" ht="12.75" hidden="false" customHeight="true" outlineLevel="0" collapsed="false">
      <c r="D878" s="43"/>
      <c r="G878" s="43"/>
      <c r="J878" s="43"/>
    </row>
    <row r="879" customFormat="false" ht="12.75" hidden="false" customHeight="true" outlineLevel="0" collapsed="false">
      <c r="D879" s="43"/>
      <c r="G879" s="43"/>
      <c r="J879" s="43"/>
    </row>
    <row r="880" customFormat="false" ht="12.75" hidden="false" customHeight="true" outlineLevel="0" collapsed="false">
      <c r="D880" s="43"/>
      <c r="G880" s="43"/>
      <c r="J880" s="43"/>
    </row>
    <row r="881" customFormat="false" ht="12.75" hidden="false" customHeight="true" outlineLevel="0" collapsed="false">
      <c r="D881" s="43"/>
      <c r="G881" s="43"/>
      <c r="J881" s="43"/>
    </row>
    <row r="882" customFormat="false" ht="12.75" hidden="false" customHeight="true" outlineLevel="0" collapsed="false">
      <c r="D882" s="43"/>
      <c r="G882" s="43"/>
      <c r="J882" s="43"/>
    </row>
    <row r="883" customFormat="false" ht="12.75" hidden="false" customHeight="true" outlineLevel="0" collapsed="false">
      <c r="D883" s="43"/>
      <c r="G883" s="43"/>
      <c r="J883" s="43"/>
    </row>
    <row r="884" customFormat="false" ht="12.75" hidden="false" customHeight="true" outlineLevel="0" collapsed="false">
      <c r="D884" s="43"/>
      <c r="G884" s="43"/>
      <c r="J884" s="43"/>
    </row>
    <row r="885" customFormat="false" ht="12.75" hidden="false" customHeight="true" outlineLevel="0" collapsed="false">
      <c r="D885" s="43"/>
      <c r="G885" s="43"/>
      <c r="J885" s="43"/>
    </row>
    <row r="886" customFormat="false" ht="12.75" hidden="false" customHeight="true" outlineLevel="0" collapsed="false">
      <c r="D886" s="43"/>
      <c r="G886" s="43"/>
      <c r="J886" s="43"/>
    </row>
    <row r="887" customFormat="false" ht="12.75" hidden="false" customHeight="true" outlineLevel="0" collapsed="false">
      <c r="D887" s="43"/>
      <c r="G887" s="43"/>
      <c r="J887" s="43"/>
    </row>
    <row r="888" customFormat="false" ht="12.75" hidden="false" customHeight="true" outlineLevel="0" collapsed="false">
      <c r="D888" s="43"/>
      <c r="G888" s="43"/>
      <c r="J888" s="43"/>
    </row>
    <row r="889" customFormat="false" ht="12.75" hidden="false" customHeight="true" outlineLevel="0" collapsed="false">
      <c r="D889" s="43"/>
      <c r="G889" s="43"/>
      <c r="J889" s="43"/>
    </row>
    <row r="890" customFormat="false" ht="12.75" hidden="false" customHeight="true" outlineLevel="0" collapsed="false">
      <c r="D890" s="43"/>
      <c r="G890" s="43"/>
      <c r="J890" s="43"/>
    </row>
    <row r="891" customFormat="false" ht="12.75" hidden="false" customHeight="true" outlineLevel="0" collapsed="false">
      <c r="D891" s="43"/>
      <c r="G891" s="43"/>
      <c r="J891" s="43"/>
    </row>
    <row r="892" customFormat="false" ht="12.75" hidden="false" customHeight="true" outlineLevel="0" collapsed="false">
      <c r="D892" s="43"/>
      <c r="G892" s="43"/>
      <c r="J892" s="43"/>
    </row>
    <row r="893" customFormat="false" ht="12.75" hidden="false" customHeight="true" outlineLevel="0" collapsed="false">
      <c r="D893" s="43"/>
      <c r="G893" s="43"/>
      <c r="J893" s="43"/>
    </row>
    <row r="894" customFormat="false" ht="12.75" hidden="false" customHeight="true" outlineLevel="0" collapsed="false">
      <c r="D894" s="43"/>
      <c r="G894" s="43"/>
      <c r="J894" s="43"/>
    </row>
    <row r="895" customFormat="false" ht="12.75" hidden="false" customHeight="true" outlineLevel="0" collapsed="false">
      <c r="D895" s="43"/>
      <c r="G895" s="43"/>
      <c r="J895" s="43"/>
    </row>
    <row r="896" customFormat="false" ht="12.75" hidden="false" customHeight="true" outlineLevel="0" collapsed="false">
      <c r="D896" s="43"/>
      <c r="G896" s="43"/>
      <c r="J896" s="43"/>
    </row>
    <row r="897" customFormat="false" ht="12.75" hidden="false" customHeight="true" outlineLevel="0" collapsed="false">
      <c r="D897" s="43"/>
      <c r="G897" s="43"/>
      <c r="J897" s="43"/>
    </row>
    <row r="898" customFormat="false" ht="12.75" hidden="false" customHeight="true" outlineLevel="0" collapsed="false">
      <c r="D898" s="43"/>
      <c r="G898" s="43"/>
      <c r="J898" s="43"/>
    </row>
    <row r="899" customFormat="false" ht="12.75" hidden="false" customHeight="true" outlineLevel="0" collapsed="false">
      <c r="D899" s="43"/>
      <c r="G899" s="43"/>
      <c r="J899" s="43"/>
    </row>
    <row r="900" customFormat="false" ht="12.75" hidden="false" customHeight="true" outlineLevel="0" collapsed="false">
      <c r="D900" s="43"/>
      <c r="G900" s="43"/>
      <c r="J900" s="43"/>
    </row>
    <row r="901" customFormat="false" ht="12.75" hidden="false" customHeight="true" outlineLevel="0" collapsed="false">
      <c r="D901" s="43"/>
      <c r="G901" s="43"/>
      <c r="J901" s="43"/>
    </row>
    <row r="902" customFormat="false" ht="12.75" hidden="false" customHeight="true" outlineLevel="0" collapsed="false">
      <c r="D902" s="43"/>
      <c r="G902" s="43"/>
      <c r="J902" s="43"/>
    </row>
    <row r="903" customFormat="false" ht="12.75" hidden="false" customHeight="true" outlineLevel="0" collapsed="false">
      <c r="D903" s="43"/>
      <c r="G903" s="43"/>
      <c r="J903" s="43"/>
    </row>
    <row r="904" customFormat="false" ht="12.75" hidden="false" customHeight="true" outlineLevel="0" collapsed="false">
      <c r="D904" s="43"/>
      <c r="G904" s="43"/>
      <c r="J904" s="43"/>
    </row>
    <row r="905" customFormat="false" ht="12.75" hidden="false" customHeight="true" outlineLevel="0" collapsed="false">
      <c r="D905" s="43"/>
      <c r="G905" s="43"/>
      <c r="J905" s="43"/>
    </row>
    <row r="906" customFormat="false" ht="12.75" hidden="false" customHeight="true" outlineLevel="0" collapsed="false">
      <c r="D906" s="43"/>
      <c r="G906" s="43"/>
      <c r="J906" s="43"/>
    </row>
    <row r="907" customFormat="false" ht="12.75" hidden="false" customHeight="true" outlineLevel="0" collapsed="false">
      <c r="D907" s="43"/>
      <c r="G907" s="43"/>
      <c r="J907" s="43"/>
    </row>
    <row r="908" customFormat="false" ht="12.75" hidden="false" customHeight="true" outlineLevel="0" collapsed="false">
      <c r="D908" s="43"/>
      <c r="G908" s="43"/>
      <c r="J908" s="43"/>
    </row>
    <row r="909" customFormat="false" ht="12.75" hidden="false" customHeight="true" outlineLevel="0" collapsed="false">
      <c r="D909" s="43"/>
      <c r="G909" s="43"/>
      <c r="J909" s="43"/>
    </row>
    <row r="910" customFormat="false" ht="12.75" hidden="false" customHeight="true" outlineLevel="0" collapsed="false">
      <c r="D910" s="43"/>
      <c r="G910" s="43"/>
      <c r="J910" s="43"/>
    </row>
    <row r="911" customFormat="false" ht="12.75" hidden="false" customHeight="true" outlineLevel="0" collapsed="false">
      <c r="D911" s="43"/>
      <c r="G911" s="43"/>
      <c r="J911" s="43"/>
    </row>
    <row r="912" customFormat="false" ht="12.75" hidden="false" customHeight="true" outlineLevel="0" collapsed="false">
      <c r="D912" s="43"/>
      <c r="G912" s="43"/>
      <c r="J912" s="43"/>
    </row>
    <row r="913" customFormat="false" ht="12.75" hidden="false" customHeight="true" outlineLevel="0" collapsed="false">
      <c r="D913" s="43"/>
      <c r="G913" s="43"/>
      <c r="J913" s="43"/>
    </row>
    <row r="914" customFormat="false" ht="12.75" hidden="false" customHeight="true" outlineLevel="0" collapsed="false">
      <c r="D914" s="43"/>
      <c r="G914" s="43"/>
      <c r="J914" s="43"/>
    </row>
    <row r="915" customFormat="false" ht="12.75" hidden="false" customHeight="true" outlineLevel="0" collapsed="false">
      <c r="D915" s="43"/>
      <c r="G915" s="43"/>
      <c r="J915" s="43"/>
    </row>
    <row r="916" customFormat="false" ht="12.75" hidden="false" customHeight="true" outlineLevel="0" collapsed="false">
      <c r="D916" s="43"/>
      <c r="G916" s="43"/>
      <c r="J916" s="43"/>
    </row>
    <row r="917" customFormat="false" ht="12.75" hidden="false" customHeight="true" outlineLevel="0" collapsed="false">
      <c r="D917" s="43"/>
      <c r="G917" s="43"/>
      <c r="J917" s="43"/>
    </row>
    <row r="918" customFormat="false" ht="12.75" hidden="false" customHeight="true" outlineLevel="0" collapsed="false">
      <c r="D918" s="43"/>
      <c r="G918" s="43"/>
      <c r="J918" s="43"/>
    </row>
    <row r="919" customFormat="false" ht="12.75" hidden="false" customHeight="true" outlineLevel="0" collapsed="false">
      <c r="D919" s="43"/>
      <c r="G919" s="43"/>
      <c r="J919" s="43"/>
    </row>
    <row r="920" customFormat="false" ht="12.75" hidden="false" customHeight="true" outlineLevel="0" collapsed="false">
      <c r="D920" s="43"/>
      <c r="G920" s="43"/>
      <c r="J920" s="43"/>
    </row>
    <row r="921" customFormat="false" ht="12.75" hidden="false" customHeight="true" outlineLevel="0" collapsed="false">
      <c r="D921" s="43"/>
      <c r="G921" s="43"/>
      <c r="J921" s="43"/>
    </row>
    <row r="922" customFormat="false" ht="12.75" hidden="false" customHeight="true" outlineLevel="0" collapsed="false">
      <c r="D922" s="43"/>
      <c r="G922" s="43"/>
      <c r="J922" s="43"/>
    </row>
    <row r="923" customFormat="false" ht="12.75" hidden="false" customHeight="true" outlineLevel="0" collapsed="false">
      <c r="D923" s="43"/>
      <c r="G923" s="43"/>
      <c r="J923" s="43"/>
    </row>
    <row r="924" customFormat="false" ht="12.75" hidden="false" customHeight="true" outlineLevel="0" collapsed="false">
      <c r="D924" s="43"/>
      <c r="G924" s="43"/>
      <c r="J924" s="43"/>
    </row>
    <row r="925" customFormat="false" ht="12.75" hidden="false" customHeight="true" outlineLevel="0" collapsed="false">
      <c r="D925" s="43"/>
      <c r="G925" s="43"/>
      <c r="J925" s="43"/>
    </row>
    <row r="926" customFormat="false" ht="12.75" hidden="false" customHeight="true" outlineLevel="0" collapsed="false">
      <c r="D926" s="43"/>
      <c r="G926" s="43"/>
      <c r="J926" s="43"/>
    </row>
    <row r="927" customFormat="false" ht="12.75" hidden="false" customHeight="true" outlineLevel="0" collapsed="false">
      <c r="D927" s="43"/>
      <c r="G927" s="43"/>
      <c r="J927" s="43"/>
    </row>
    <row r="928" customFormat="false" ht="12.75" hidden="false" customHeight="true" outlineLevel="0" collapsed="false">
      <c r="D928" s="43"/>
      <c r="G928" s="43"/>
      <c r="J928" s="43"/>
    </row>
    <row r="929" customFormat="false" ht="12.75" hidden="false" customHeight="true" outlineLevel="0" collapsed="false">
      <c r="D929" s="43"/>
      <c r="G929" s="43"/>
      <c r="J929" s="43"/>
    </row>
    <row r="930" customFormat="false" ht="12.75" hidden="false" customHeight="true" outlineLevel="0" collapsed="false">
      <c r="D930" s="43"/>
      <c r="G930" s="43"/>
      <c r="J930" s="43"/>
    </row>
    <row r="931" customFormat="false" ht="12.75" hidden="false" customHeight="true" outlineLevel="0" collapsed="false">
      <c r="D931" s="43"/>
      <c r="G931" s="43"/>
      <c r="J931" s="43"/>
    </row>
    <row r="932" customFormat="false" ht="12.75" hidden="false" customHeight="true" outlineLevel="0" collapsed="false">
      <c r="D932" s="43"/>
      <c r="G932" s="43"/>
      <c r="J932" s="43"/>
    </row>
    <row r="933" customFormat="false" ht="12.75" hidden="false" customHeight="true" outlineLevel="0" collapsed="false">
      <c r="D933" s="43"/>
      <c r="G933" s="43"/>
      <c r="J933" s="43"/>
    </row>
    <row r="934" customFormat="false" ht="12.75" hidden="false" customHeight="true" outlineLevel="0" collapsed="false">
      <c r="D934" s="43"/>
      <c r="G934" s="43"/>
      <c r="J934" s="43"/>
    </row>
    <row r="935" customFormat="false" ht="12.75" hidden="false" customHeight="true" outlineLevel="0" collapsed="false">
      <c r="D935" s="43"/>
      <c r="G935" s="43"/>
      <c r="J935" s="43"/>
    </row>
    <row r="936" customFormat="false" ht="12.75" hidden="false" customHeight="true" outlineLevel="0" collapsed="false">
      <c r="D936" s="43"/>
      <c r="G936" s="43"/>
      <c r="J936" s="43"/>
    </row>
    <row r="937" customFormat="false" ht="12.75" hidden="false" customHeight="true" outlineLevel="0" collapsed="false">
      <c r="D937" s="43"/>
      <c r="G937" s="43"/>
      <c r="J937" s="43"/>
    </row>
    <row r="938" customFormat="false" ht="12.75" hidden="false" customHeight="true" outlineLevel="0" collapsed="false">
      <c r="D938" s="43"/>
      <c r="G938" s="43"/>
      <c r="J938" s="43"/>
    </row>
    <row r="939" customFormat="false" ht="12.75" hidden="false" customHeight="true" outlineLevel="0" collapsed="false">
      <c r="D939" s="43"/>
      <c r="G939" s="43"/>
      <c r="J939" s="43"/>
    </row>
    <row r="940" customFormat="false" ht="12.75" hidden="false" customHeight="true" outlineLevel="0" collapsed="false">
      <c r="D940" s="43"/>
      <c r="G940" s="43"/>
      <c r="J940" s="43"/>
    </row>
    <row r="941" customFormat="false" ht="12.75" hidden="false" customHeight="true" outlineLevel="0" collapsed="false">
      <c r="D941" s="43"/>
      <c r="G941" s="43"/>
      <c r="J941" s="43"/>
    </row>
    <row r="942" customFormat="false" ht="12.75" hidden="false" customHeight="true" outlineLevel="0" collapsed="false">
      <c r="D942" s="43"/>
      <c r="G942" s="43"/>
      <c r="J942" s="43"/>
    </row>
    <row r="943" customFormat="false" ht="12.75" hidden="false" customHeight="true" outlineLevel="0" collapsed="false">
      <c r="D943" s="43"/>
      <c r="G943" s="43"/>
      <c r="J943" s="43"/>
    </row>
    <row r="944" customFormat="false" ht="12.75" hidden="false" customHeight="true" outlineLevel="0" collapsed="false">
      <c r="D944" s="43"/>
      <c r="G944" s="43"/>
      <c r="J944" s="43"/>
    </row>
    <row r="945" customFormat="false" ht="12.75" hidden="false" customHeight="true" outlineLevel="0" collapsed="false">
      <c r="D945" s="43"/>
      <c r="G945" s="43"/>
      <c r="J945" s="43"/>
    </row>
    <row r="946" customFormat="false" ht="12.75" hidden="false" customHeight="true" outlineLevel="0" collapsed="false">
      <c r="D946" s="43"/>
      <c r="G946" s="43"/>
      <c r="J946" s="43"/>
    </row>
    <row r="947" customFormat="false" ht="12.75" hidden="false" customHeight="true" outlineLevel="0" collapsed="false">
      <c r="D947" s="43"/>
      <c r="G947" s="43"/>
      <c r="J947" s="43"/>
    </row>
    <row r="948" customFormat="false" ht="12.75" hidden="false" customHeight="true" outlineLevel="0" collapsed="false">
      <c r="D948" s="43"/>
      <c r="G948" s="43"/>
      <c r="J948" s="43"/>
    </row>
    <row r="949" customFormat="false" ht="12.75" hidden="false" customHeight="true" outlineLevel="0" collapsed="false">
      <c r="D949" s="43"/>
      <c r="G949" s="43"/>
      <c r="J949" s="43"/>
    </row>
    <row r="950" customFormat="false" ht="12.75" hidden="false" customHeight="true" outlineLevel="0" collapsed="false">
      <c r="D950" s="43"/>
      <c r="G950" s="43"/>
      <c r="J950" s="43"/>
    </row>
    <row r="951" customFormat="false" ht="12.75" hidden="false" customHeight="true" outlineLevel="0" collapsed="false">
      <c r="D951" s="43"/>
      <c r="G951" s="43"/>
      <c r="J951" s="43"/>
    </row>
    <row r="952" customFormat="false" ht="12.75" hidden="false" customHeight="true" outlineLevel="0" collapsed="false">
      <c r="D952" s="43"/>
      <c r="G952" s="43"/>
      <c r="J952" s="43"/>
    </row>
    <row r="953" customFormat="false" ht="12.75" hidden="false" customHeight="true" outlineLevel="0" collapsed="false">
      <c r="D953" s="43"/>
      <c r="G953" s="43"/>
      <c r="J953" s="43"/>
    </row>
    <row r="954" customFormat="false" ht="12.75" hidden="false" customHeight="true" outlineLevel="0" collapsed="false">
      <c r="D954" s="43"/>
      <c r="G954" s="43"/>
      <c r="J954" s="43"/>
    </row>
    <row r="955" customFormat="false" ht="12.75" hidden="false" customHeight="true" outlineLevel="0" collapsed="false">
      <c r="D955" s="43"/>
      <c r="G955" s="43"/>
      <c r="J955" s="43"/>
    </row>
    <row r="956" customFormat="false" ht="12.75" hidden="false" customHeight="true" outlineLevel="0" collapsed="false">
      <c r="D956" s="43"/>
      <c r="G956" s="43"/>
      <c r="J956" s="43"/>
    </row>
    <row r="957" customFormat="false" ht="12.75" hidden="false" customHeight="true" outlineLevel="0" collapsed="false">
      <c r="D957" s="43"/>
      <c r="G957" s="43"/>
      <c r="J957" s="43"/>
    </row>
    <row r="958" customFormat="false" ht="12.75" hidden="false" customHeight="true" outlineLevel="0" collapsed="false">
      <c r="D958" s="43"/>
      <c r="G958" s="43"/>
      <c r="J958" s="43"/>
    </row>
    <row r="959" customFormat="false" ht="12.75" hidden="false" customHeight="true" outlineLevel="0" collapsed="false">
      <c r="D959" s="43"/>
      <c r="G959" s="43"/>
      <c r="J959" s="43"/>
    </row>
    <row r="960" customFormat="false" ht="12.75" hidden="false" customHeight="true" outlineLevel="0" collapsed="false">
      <c r="D960" s="43"/>
      <c r="G960" s="43"/>
      <c r="J960" s="43"/>
    </row>
    <row r="961" customFormat="false" ht="12.75" hidden="false" customHeight="true" outlineLevel="0" collapsed="false">
      <c r="D961" s="43"/>
      <c r="G961" s="43"/>
      <c r="J961" s="43"/>
    </row>
    <row r="962" customFormat="false" ht="12.75" hidden="false" customHeight="true" outlineLevel="0" collapsed="false">
      <c r="D962" s="43"/>
      <c r="G962" s="43"/>
      <c r="J962" s="43"/>
    </row>
    <row r="963" customFormat="false" ht="12.75" hidden="false" customHeight="true" outlineLevel="0" collapsed="false">
      <c r="D963" s="43"/>
      <c r="G963" s="43"/>
      <c r="J963" s="43"/>
    </row>
    <row r="964" customFormat="false" ht="12.75" hidden="false" customHeight="true" outlineLevel="0" collapsed="false">
      <c r="D964" s="43"/>
      <c r="G964" s="43"/>
      <c r="J964" s="43"/>
    </row>
    <row r="965" customFormat="false" ht="12.75" hidden="false" customHeight="true" outlineLevel="0" collapsed="false">
      <c r="D965" s="43"/>
      <c r="G965" s="43"/>
      <c r="J965" s="43"/>
    </row>
    <row r="966" customFormat="false" ht="12.75" hidden="false" customHeight="true" outlineLevel="0" collapsed="false">
      <c r="D966" s="43"/>
      <c r="G966" s="43"/>
      <c r="J966" s="43"/>
    </row>
    <row r="967" customFormat="false" ht="12.75" hidden="false" customHeight="true" outlineLevel="0" collapsed="false">
      <c r="D967" s="43"/>
      <c r="G967" s="43"/>
      <c r="J967" s="43"/>
    </row>
    <row r="968" customFormat="false" ht="12.75" hidden="false" customHeight="true" outlineLevel="0" collapsed="false">
      <c r="D968" s="43"/>
      <c r="G968" s="43"/>
      <c r="J968" s="43"/>
    </row>
    <row r="969" customFormat="false" ht="12.75" hidden="false" customHeight="true" outlineLevel="0" collapsed="false">
      <c r="D969" s="43"/>
      <c r="G969" s="43"/>
      <c r="J969" s="43"/>
    </row>
    <row r="970" customFormat="false" ht="12.75" hidden="false" customHeight="true" outlineLevel="0" collapsed="false">
      <c r="D970" s="43"/>
      <c r="G970" s="43"/>
      <c r="J970" s="43"/>
    </row>
    <row r="971" customFormat="false" ht="12.75" hidden="false" customHeight="true" outlineLevel="0" collapsed="false">
      <c r="D971" s="43"/>
      <c r="G971" s="43"/>
      <c r="J971" s="43"/>
    </row>
    <row r="972" customFormat="false" ht="12.75" hidden="false" customHeight="true" outlineLevel="0" collapsed="false">
      <c r="D972" s="43"/>
      <c r="G972" s="43"/>
      <c r="J972" s="43"/>
    </row>
    <row r="973" customFormat="false" ht="12.75" hidden="false" customHeight="true" outlineLevel="0" collapsed="false">
      <c r="D973" s="43"/>
      <c r="G973" s="43"/>
      <c r="J973" s="43"/>
    </row>
    <row r="974" customFormat="false" ht="12.75" hidden="false" customHeight="true" outlineLevel="0" collapsed="false">
      <c r="D974" s="43"/>
      <c r="G974" s="43"/>
      <c r="J974" s="43"/>
    </row>
    <row r="975" customFormat="false" ht="12.75" hidden="false" customHeight="true" outlineLevel="0" collapsed="false">
      <c r="D975" s="43"/>
      <c r="G975" s="43"/>
      <c r="J975" s="43"/>
    </row>
    <row r="976" customFormat="false" ht="12.75" hidden="false" customHeight="true" outlineLevel="0" collapsed="false">
      <c r="D976" s="43"/>
      <c r="G976" s="43"/>
      <c r="J976" s="43"/>
    </row>
    <row r="977" customFormat="false" ht="12.75" hidden="false" customHeight="true" outlineLevel="0" collapsed="false">
      <c r="D977" s="43"/>
      <c r="G977" s="43"/>
      <c r="J977" s="43"/>
    </row>
    <row r="978" customFormat="false" ht="12.75" hidden="false" customHeight="true" outlineLevel="0" collapsed="false">
      <c r="D978" s="43"/>
      <c r="G978" s="43"/>
      <c r="J978" s="43"/>
    </row>
    <row r="979" customFormat="false" ht="12.75" hidden="false" customHeight="true" outlineLevel="0" collapsed="false">
      <c r="D979" s="43"/>
      <c r="G979" s="43"/>
      <c r="J979" s="43"/>
    </row>
    <row r="980" customFormat="false" ht="12.75" hidden="false" customHeight="true" outlineLevel="0" collapsed="false">
      <c r="D980" s="43"/>
      <c r="G980" s="43"/>
      <c r="J980" s="43"/>
    </row>
    <row r="981" customFormat="false" ht="12.75" hidden="false" customHeight="true" outlineLevel="0" collapsed="false">
      <c r="D981" s="43"/>
      <c r="G981" s="43"/>
      <c r="J981" s="43"/>
    </row>
    <row r="982" customFormat="false" ht="12.75" hidden="false" customHeight="true" outlineLevel="0" collapsed="false">
      <c r="D982" s="43"/>
      <c r="G982" s="43"/>
      <c r="J982" s="43"/>
    </row>
    <row r="983" customFormat="false" ht="12.75" hidden="false" customHeight="true" outlineLevel="0" collapsed="false">
      <c r="D983" s="43"/>
      <c r="G983" s="43"/>
      <c r="J983" s="43"/>
    </row>
    <row r="984" customFormat="false" ht="12.75" hidden="false" customHeight="true" outlineLevel="0" collapsed="false">
      <c r="D984" s="43"/>
      <c r="G984" s="43"/>
      <c r="J984" s="43"/>
    </row>
    <row r="985" customFormat="false" ht="12.75" hidden="false" customHeight="true" outlineLevel="0" collapsed="false">
      <c r="D985" s="43"/>
      <c r="G985" s="43"/>
      <c r="J985" s="43"/>
    </row>
    <row r="986" customFormat="false" ht="12.75" hidden="false" customHeight="true" outlineLevel="0" collapsed="false">
      <c r="D986" s="43"/>
      <c r="G986" s="43"/>
      <c r="J986" s="43"/>
    </row>
    <row r="987" customFormat="false" ht="12.75" hidden="false" customHeight="true" outlineLevel="0" collapsed="false">
      <c r="D987" s="43"/>
      <c r="G987" s="43"/>
      <c r="J987" s="43"/>
    </row>
    <row r="988" customFormat="false" ht="12.75" hidden="false" customHeight="true" outlineLevel="0" collapsed="false">
      <c r="D988" s="43"/>
      <c r="G988" s="43"/>
      <c r="J988" s="43"/>
    </row>
    <row r="989" customFormat="false" ht="12.75" hidden="false" customHeight="true" outlineLevel="0" collapsed="false">
      <c r="D989" s="43"/>
      <c r="G989" s="43"/>
      <c r="J989" s="43"/>
    </row>
    <row r="990" customFormat="false" ht="12.75" hidden="false" customHeight="true" outlineLevel="0" collapsed="false">
      <c r="D990" s="43"/>
      <c r="G990" s="43"/>
      <c r="J990" s="43"/>
    </row>
    <row r="991" customFormat="false" ht="12.75" hidden="false" customHeight="true" outlineLevel="0" collapsed="false">
      <c r="D991" s="43"/>
      <c r="G991" s="43"/>
      <c r="J991" s="43"/>
    </row>
    <row r="992" customFormat="false" ht="12.75" hidden="false" customHeight="true" outlineLevel="0" collapsed="false">
      <c r="D992" s="43"/>
      <c r="G992" s="43"/>
      <c r="J992" s="43"/>
    </row>
    <row r="993" customFormat="false" ht="12.75" hidden="false" customHeight="true" outlineLevel="0" collapsed="false">
      <c r="D993" s="43"/>
      <c r="G993" s="43"/>
      <c r="J993" s="43"/>
    </row>
    <row r="994" customFormat="false" ht="12.75" hidden="false" customHeight="true" outlineLevel="0" collapsed="false">
      <c r="D994" s="43"/>
      <c r="G994" s="43"/>
      <c r="J994" s="43"/>
    </row>
    <row r="995" customFormat="false" ht="12.75" hidden="false" customHeight="true" outlineLevel="0" collapsed="false">
      <c r="D995" s="43"/>
      <c r="G995" s="43"/>
      <c r="J995" s="43"/>
    </row>
    <row r="996" customFormat="false" ht="12.75" hidden="false" customHeight="true" outlineLevel="0" collapsed="false">
      <c r="D996" s="43"/>
      <c r="G996" s="43"/>
      <c r="J996" s="43"/>
    </row>
    <row r="997" customFormat="false" ht="12.75" hidden="false" customHeight="true" outlineLevel="0" collapsed="false">
      <c r="D997" s="43"/>
      <c r="G997" s="43"/>
      <c r="J997" s="43"/>
    </row>
    <row r="998" customFormat="false" ht="12.75" hidden="false" customHeight="true" outlineLevel="0" collapsed="false">
      <c r="D998" s="43"/>
      <c r="G998" s="43"/>
      <c r="J998" s="43"/>
    </row>
    <row r="999" customFormat="false" ht="12.75" hidden="false" customHeight="true" outlineLevel="0" collapsed="false">
      <c r="D999" s="43"/>
      <c r="G999" s="43"/>
      <c r="J999" s="43"/>
    </row>
    <row r="1000" customFormat="false" ht="12.75" hidden="false" customHeight="true" outlineLevel="0" collapsed="false">
      <c r="D1000" s="43"/>
      <c r="G1000" s="43"/>
      <c r="J1000" s="43"/>
    </row>
  </sheetData>
  <mergeCells count="5">
    <mergeCell ref="A1:J1"/>
    <mergeCell ref="A2:J2"/>
    <mergeCell ref="A22:J22"/>
    <mergeCell ref="A42:J42"/>
    <mergeCell ref="A62:J62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12.77734375" defaultRowHeight="15" zeroHeight="false" outlineLevelRow="0" outlineLevelCol="0"/>
  <cols>
    <col collapsed="false" customWidth="true" hidden="false" outlineLevel="0" max="9" min="1" style="0" width="17.13"/>
    <col collapsed="false" customWidth="true" hidden="false" outlineLevel="0" max="12" min="10" style="0" width="13.88"/>
    <col collapsed="false" customWidth="true" hidden="false" outlineLevel="0" max="32" min="13" style="0" width="11.63"/>
  </cols>
  <sheetData>
    <row r="1" customFormat="false" ht="12.75" hidden="false" customHeight="true" outlineLevel="0" collapsed="false">
      <c r="A1" s="43" t="s">
        <v>41</v>
      </c>
      <c r="C1" s="43"/>
      <c r="F1" s="43"/>
      <c r="I1" s="43"/>
      <c r="J1" s="47"/>
      <c r="L1" s="43"/>
    </row>
    <row r="2" customFormat="false" ht="12.75" hidden="false" customHeight="true" outlineLevel="0" collapsed="false">
      <c r="A2" s="55" t="s">
        <v>28</v>
      </c>
      <c r="C2" s="43"/>
      <c r="F2" s="43"/>
      <c r="I2" s="43"/>
      <c r="J2" s="47"/>
      <c r="L2" s="43"/>
    </row>
    <row r="3" customFormat="false" ht="55.2" hidden="false" customHeight="true" outlineLevel="0" collapsed="false">
      <c r="A3" s="56" t="s">
        <v>42</v>
      </c>
      <c r="B3" s="56" t="s">
        <v>43</v>
      </c>
      <c r="C3" s="57" t="s">
        <v>32</v>
      </c>
      <c r="D3" s="32" t="s">
        <v>30</v>
      </c>
      <c r="E3" s="32" t="s">
        <v>31</v>
      </c>
      <c r="F3" s="33" t="s">
        <v>32</v>
      </c>
      <c r="G3" s="34" t="s">
        <v>33</v>
      </c>
      <c r="H3" s="34" t="s">
        <v>34</v>
      </c>
      <c r="I3" s="35" t="s">
        <v>32</v>
      </c>
      <c r="J3" s="36" t="s">
        <v>35</v>
      </c>
      <c r="K3" s="36" t="s">
        <v>36</v>
      </c>
      <c r="L3" s="37" t="s">
        <v>32</v>
      </c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customFormat="false" ht="12.75" hidden="false" customHeight="true" outlineLevel="0" collapsed="false">
      <c r="A4" s="58" t="n">
        <v>499</v>
      </c>
      <c r="B4" s="58" t="n">
        <f aca="false">A4*0.95</f>
        <v>474.05</v>
      </c>
      <c r="C4" s="59" t="n">
        <f aca="false">A4-B4</f>
        <v>24.95</v>
      </c>
      <c r="D4" s="58" t="n">
        <v>799</v>
      </c>
      <c r="E4" s="58" t="n">
        <f aca="false">D4*0.95</f>
        <v>759.05</v>
      </c>
      <c r="F4" s="59" t="n">
        <f aca="false">D4-E4</f>
        <v>39.95</v>
      </c>
      <c r="G4" s="58" t="n">
        <v>999</v>
      </c>
      <c r="H4" s="58" t="n">
        <f aca="false">G4*0.95</f>
        <v>949.05</v>
      </c>
      <c r="I4" s="59" t="n">
        <f aca="false">G4-H4</f>
        <v>49.95</v>
      </c>
      <c r="J4" s="60" t="n">
        <v>1699</v>
      </c>
      <c r="K4" s="58" t="n">
        <f aca="false">J4*0.95</f>
        <v>1614.05</v>
      </c>
      <c r="L4" s="59" t="n">
        <f aca="false">J4-K4</f>
        <v>84.95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customFormat="false" ht="12.75" hidden="false" customHeight="true" outlineLevel="0" collapsed="false">
      <c r="A5" s="58"/>
      <c r="B5" s="58"/>
      <c r="C5" s="59"/>
      <c r="D5" s="58"/>
      <c r="E5" s="58"/>
      <c r="F5" s="59"/>
      <c r="G5" s="58"/>
      <c r="H5" s="58"/>
      <c r="I5" s="59"/>
      <c r="J5" s="60"/>
      <c r="K5" s="58"/>
      <c r="L5" s="59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customFormat="false" ht="12.75" hidden="false" customHeight="true" outlineLevel="0" collapsed="false">
      <c r="A6" s="55" t="s">
        <v>37</v>
      </c>
      <c r="C6" s="43"/>
      <c r="F6" s="43"/>
      <c r="I6" s="43"/>
      <c r="J6" s="47"/>
      <c r="L6" s="43"/>
    </row>
    <row r="7" customFormat="false" ht="55.2" hidden="false" customHeight="true" outlineLevel="0" collapsed="false">
      <c r="A7" s="56" t="s">
        <v>42</v>
      </c>
      <c r="B7" s="56" t="s">
        <v>43</v>
      </c>
      <c r="C7" s="57" t="s">
        <v>32</v>
      </c>
      <c r="D7" s="32" t="s">
        <v>30</v>
      </c>
      <c r="E7" s="32" t="s">
        <v>31</v>
      </c>
      <c r="F7" s="33" t="s">
        <v>32</v>
      </c>
      <c r="G7" s="34" t="s">
        <v>33</v>
      </c>
      <c r="H7" s="34" t="s">
        <v>34</v>
      </c>
      <c r="I7" s="35" t="s">
        <v>32</v>
      </c>
      <c r="J7" s="36" t="s">
        <v>35</v>
      </c>
      <c r="K7" s="36" t="s">
        <v>36</v>
      </c>
      <c r="L7" s="37" t="s">
        <v>32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</row>
    <row r="8" customFormat="false" ht="12.75" hidden="false" customHeight="true" outlineLevel="0" collapsed="false">
      <c r="A8" s="58" t="n">
        <v>499</v>
      </c>
      <c r="B8" s="58" t="n">
        <f aca="false">A8*0.9</f>
        <v>449.1</v>
      </c>
      <c r="C8" s="59" t="n">
        <f aca="false">A8-B8</f>
        <v>49.9</v>
      </c>
      <c r="D8" s="58" t="n">
        <v>799</v>
      </c>
      <c r="E8" s="58" t="n">
        <f aca="false">D8*0.9</f>
        <v>719.1</v>
      </c>
      <c r="F8" s="59" t="n">
        <f aca="false">D8-E8</f>
        <v>79.9</v>
      </c>
      <c r="G8" s="58" t="n">
        <v>999</v>
      </c>
      <c r="H8" s="58" t="n">
        <f aca="false">G8*0.9</f>
        <v>899.1</v>
      </c>
      <c r="I8" s="59" t="n">
        <f aca="false">G8-H8</f>
        <v>99.9</v>
      </c>
      <c r="J8" s="60" t="n">
        <v>1699</v>
      </c>
      <c r="K8" s="58" t="n">
        <f aca="false">J8*0.9</f>
        <v>1529.1</v>
      </c>
      <c r="L8" s="59" t="n">
        <f aca="false">J8-K8</f>
        <v>169.9</v>
      </c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</row>
    <row r="9" customFormat="false" ht="12.75" hidden="false" customHeight="true" outlineLevel="0" collapsed="false">
      <c r="C9" s="43"/>
      <c r="F9" s="43"/>
      <c r="I9" s="43"/>
      <c r="J9" s="47"/>
      <c r="L9" s="43"/>
    </row>
    <row r="10" customFormat="false" ht="12.75" hidden="false" customHeight="true" outlineLevel="0" collapsed="false">
      <c r="A10" s="55" t="s">
        <v>38</v>
      </c>
      <c r="C10" s="43"/>
      <c r="F10" s="43"/>
      <c r="I10" s="43"/>
      <c r="J10" s="47"/>
      <c r="L10" s="43"/>
    </row>
    <row r="11" customFormat="false" ht="55.2" hidden="false" customHeight="true" outlineLevel="0" collapsed="false">
      <c r="A11" s="56" t="s">
        <v>42</v>
      </c>
      <c r="B11" s="56" t="s">
        <v>43</v>
      </c>
      <c r="C11" s="57" t="s">
        <v>32</v>
      </c>
      <c r="D11" s="32" t="s">
        <v>30</v>
      </c>
      <c r="E11" s="32" t="s">
        <v>31</v>
      </c>
      <c r="F11" s="33" t="s">
        <v>32</v>
      </c>
      <c r="G11" s="34" t="s">
        <v>33</v>
      </c>
      <c r="H11" s="34" t="s">
        <v>34</v>
      </c>
      <c r="I11" s="35" t="s">
        <v>32</v>
      </c>
      <c r="J11" s="36" t="s">
        <v>35</v>
      </c>
      <c r="K11" s="36" t="s">
        <v>36</v>
      </c>
      <c r="L11" s="37" t="s">
        <v>32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customFormat="false" ht="12.75" hidden="false" customHeight="true" outlineLevel="0" collapsed="false">
      <c r="A12" s="58" t="n">
        <v>499</v>
      </c>
      <c r="B12" s="58" t="n">
        <f aca="false">A12*0.85</f>
        <v>424.15</v>
      </c>
      <c r="C12" s="59" t="n">
        <f aca="false">A12-B12</f>
        <v>74.85</v>
      </c>
      <c r="D12" s="58" t="n">
        <v>799</v>
      </c>
      <c r="E12" s="58" t="n">
        <f aca="false">D12*0.85</f>
        <v>679.15</v>
      </c>
      <c r="F12" s="59" t="n">
        <f aca="false">D12-E12</f>
        <v>119.85</v>
      </c>
      <c r="G12" s="58" t="n">
        <v>999</v>
      </c>
      <c r="H12" s="58" t="n">
        <f aca="false">G12*0.85</f>
        <v>849.15</v>
      </c>
      <c r="I12" s="59" t="n">
        <f aca="false">G12-H12</f>
        <v>149.85</v>
      </c>
      <c r="J12" s="60" t="n">
        <v>1699</v>
      </c>
      <c r="K12" s="58" t="n">
        <f aca="false">J12*0.85</f>
        <v>1444.15</v>
      </c>
      <c r="L12" s="59" t="n">
        <f aca="false">J12-K12</f>
        <v>254.85</v>
      </c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</row>
    <row r="13" customFormat="false" ht="12.75" hidden="false" customHeight="true" outlineLevel="0" collapsed="false">
      <c r="C13" s="43"/>
      <c r="F13" s="43"/>
      <c r="I13" s="43"/>
      <c r="J13" s="47"/>
      <c r="L13" s="43"/>
    </row>
    <row r="14" customFormat="false" ht="12.75" hidden="false" customHeight="true" outlineLevel="0" collapsed="false">
      <c r="A14" s="55" t="s">
        <v>39</v>
      </c>
      <c r="C14" s="43"/>
      <c r="F14" s="43"/>
      <c r="I14" s="43"/>
      <c r="J14" s="47"/>
      <c r="L14" s="43"/>
    </row>
    <row r="15" customFormat="false" ht="55.2" hidden="false" customHeight="true" outlineLevel="0" collapsed="false">
      <c r="A15" s="56" t="s">
        <v>42</v>
      </c>
      <c r="B15" s="56" t="s">
        <v>43</v>
      </c>
      <c r="C15" s="57" t="s">
        <v>32</v>
      </c>
      <c r="D15" s="32" t="s">
        <v>30</v>
      </c>
      <c r="E15" s="32" t="s">
        <v>31</v>
      </c>
      <c r="F15" s="33" t="s">
        <v>32</v>
      </c>
      <c r="G15" s="34" t="s">
        <v>33</v>
      </c>
      <c r="H15" s="34" t="s">
        <v>34</v>
      </c>
      <c r="I15" s="35" t="s">
        <v>32</v>
      </c>
      <c r="J15" s="36" t="s">
        <v>35</v>
      </c>
      <c r="K15" s="36" t="s">
        <v>36</v>
      </c>
      <c r="L15" s="37" t="s">
        <v>32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customFormat="false" ht="12.75" hidden="false" customHeight="true" outlineLevel="0" collapsed="false">
      <c r="A16" s="58" t="n">
        <v>499</v>
      </c>
      <c r="B16" s="58" t="n">
        <f aca="false">A16*0.8</f>
        <v>399.2</v>
      </c>
      <c r="C16" s="59" t="n">
        <f aca="false">A16-B16</f>
        <v>99.8</v>
      </c>
      <c r="D16" s="58" t="n">
        <v>799</v>
      </c>
      <c r="E16" s="58" t="n">
        <f aca="false">D16*0.8</f>
        <v>639.2</v>
      </c>
      <c r="F16" s="59" t="n">
        <f aca="false">D16-E16</f>
        <v>159.8</v>
      </c>
      <c r="G16" s="58" t="n">
        <v>999</v>
      </c>
      <c r="H16" s="58" t="n">
        <f aca="false">G16*0.8</f>
        <v>799.2</v>
      </c>
      <c r="I16" s="59" t="n">
        <f aca="false">G16-H16</f>
        <v>199.8</v>
      </c>
      <c r="J16" s="60" t="n">
        <v>1699</v>
      </c>
      <c r="K16" s="58" t="n">
        <f aca="false">J16*0.8</f>
        <v>1359.2</v>
      </c>
      <c r="L16" s="59" t="n">
        <f aca="false">J16-K16</f>
        <v>339.8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</row>
    <row r="17" customFormat="false" ht="12.75" hidden="false" customHeight="true" outlineLevel="0" collapsed="false">
      <c r="C17" s="43"/>
      <c r="F17" s="43"/>
      <c r="I17" s="43"/>
      <c r="J17" s="47"/>
      <c r="L17" s="43"/>
    </row>
    <row r="18" customFormat="false" ht="12.75" hidden="false" customHeight="true" outlineLevel="0" collapsed="false">
      <c r="C18" s="43"/>
      <c r="F18" s="43"/>
      <c r="I18" s="43"/>
      <c r="J18" s="47"/>
      <c r="L18" s="43"/>
    </row>
    <row r="19" customFormat="false" ht="12.75" hidden="false" customHeight="true" outlineLevel="0" collapsed="false">
      <c r="A19" s="43" t="s">
        <v>44</v>
      </c>
      <c r="C19" s="43"/>
      <c r="F19" s="43"/>
      <c r="I19" s="43"/>
      <c r="J19" s="47"/>
      <c r="L19" s="43"/>
    </row>
    <row r="20" customFormat="false" ht="12.75" hidden="false" customHeight="true" outlineLevel="0" collapsed="false">
      <c r="A20" s="55" t="s">
        <v>28</v>
      </c>
      <c r="C20" s="43"/>
      <c r="F20" s="43"/>
      <c r="I20" s="43"/>
      <c r="J20" s="47"/>
      <c r="L20" s="43"/>
    </row>
    <row r="21" customFormat="false" ht="55.2" hidden="false" customHeight="true" outlineLevel="0" collapsed="false">
      <c r="A21" s="56" t="s">
        <v>42</v>
      </c>
      <c r="B21" s="56" t="s">
        <v>43</v>
      </c>
      <c r="C21" s="57" t="s">
        <v>32</v>
      </c>
      <c r="D21" s="32" t="s">
        <v>30</v>
      </c>
      <c r="E21" s="32" t="s">
        <v>31</v>
      </c>
      <c r="F21" s="33" t="s">
        <v>32</v>
      </c>
      <c r="G21" s="34" t="s">
        <v>33</v>
      </c>
      <c r="H21" s="34" t="s">
        <v>34</v>
      </c>
      <c r="I21" s="35" t="s">
        <v>32</v>
      </c>
      <c r="J21" s="36" t="s">
        <v>35</v>
      </c>
      <c r="K21" s="36" t="s">
        <v>36</v>
      </c>
      <c r="L21" s="37" t="s">
        <v>32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customFormat="false" ht="12.75" hidden="false" customHeight="true" outlineLevel="0" collapsed="false">
      <c r="A22" s="58" t="n">
        <v>299</v>
      </c>
      <c r="B22" s="58" t="n">
        <f aca="false">A22*0.95</f>
        <v>284.05</v>
      </c>
      <c r="C22" s="59" t="n">
        <f aca="false">A22-B22</f>
        <v>14.95</v>
      </c>
      <c r="D22" s="58" t="n">
        <v>499</v>
      </c>
      <c r="E22" s="58" t="n">
        <f aca="false">D22*0.95</f>
        <v>474.05</v>
      </c>
      <c r="F22" s="59" t="n">
        <f aca="false">D22-E22</f>
        <v>24.95</v>
      </c>
      <c r="G22" s="58" t="n">
        <v>699</v>
      </c>
      <c r="H22" s="58" t="n">
        <f aca="false">G22*0.95</f>
        <v>664.05</v>
      </c>
      <c r="I22" s="59" t="n">
        <f aca="false">G22-H22</f>
        <v>34.95</v>
      </c>
      <c r="J22" s="60" t="n">
        <v>1699</v>
      </c>
      <c r="K22" s="58" t="n">
        <f aca="false">J22*0.95</f>
        <v>1614.05</v>
      </c>
      <c r="L22" s="59" t="n">
        <f aca="false">J22-K22</f>
        <v>84.95</v>
      </c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customFormat="false" ht="12.75" hidden="false" customHeight="true" outlineLevel="0" collapsed="false">
      <c r="A23" s="58"/>
      <c r="B23" s="58"/>
      <c r="C23" s="59"/>
      <c r="D23" s="58"/>
      <c r="E23" s="58"/>
      <c r="F23" s="59"/>
      <c r="G23" s="58"/>
      <c r="H23" s="58"/>
      <c r="I23" s="59"/>
      <c r="J23" s="60"/>
      <c r="K23" s="58"/>
      <c r="L23" s="59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customFormat="false" ht="12.75" hidden="false" customHeight="true" outlineLevel="0" collapsed="false">
      <c r="A24" s="55" t="s">
        <v>37</v>
      </c>
      <c r="C24" s="43"/>
      <c r="F24" s="43"/>
      <c r="I24" s="43"/>
      <c r="J24" s="47"/>
      <c r="L24" s="43"/>
    </row>
    <row r="25" customFormat="false" ht="55.2" hidden="false" customHeight="true" outlineLevel="0" collapsed="false">
      <c r="A25" s="56" t="s">
        <v>42</v>
      </c>
      <c r="B25" s="56" t="s">
        <v>43</v>
      </c>
      <c r="C25" s="57" t="s">
        <v>32</v>
      </c>
      <c r="D25" s="32" t="s">
        <v>30</v>
      </c>
      <c r="E25" s="32" t="s">
        <v>31</v>
      </c>
      <c r="F25" s="33" t="s">
        <v>32</v>
      </c>
      <c r="G25" s="34" t="s">
        <v>33</v>
      </c>
      <c r="H25" s="34" t="s">
        <v>34</v>
      </c>
      <c r="I25" s="35" t="s">
        <v>32</v>
      </c>
      <c r="J25" s="36" t="s">
        <v>35</v>
      </c>
      <c r="K25" s="36" t="s">
        <v>36</v>
      </c>
      <c r="L25" s="37" t="s">
        <v>32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</row>
    <row r="26" customFormat="false" ht="12.75" hidden="false" customHeight="true" outlineLevel="0" collapsed="false">
      <c r="A26" s="58" t="n">
        <v>299</v>
      </c>
      <c r="B26" s="58" t="n">
        <f aca="false">A26*0.9</f>
        <v>269.1</v>
      </c>
      <c r="C26" s="59" t="n">
        <f aca="false">A26-B26</f>
        <v>29.9</v>
      </c>
      <c r="D26" s="58" t="n">
        <v>499</v>
      </c>
      <c r="E26" s="58" t="n">
        <f aca="false">D26*0.9</f>
        <v>449.1</v>
      </c>
      <c r="F26" s="59" t="n">
        <f aca="false">D26-E26</f>
        <v>49.9</v>
      </c>
      <c r="G26" s="58" t="n">
        <v>699</v>
      </c>
      <c r="H26" s="58" t="n">
        <f aca="false">G26*0.9</f>
        <v>629.1</v>
      </c>
      <c r="I26" s="59" t="n">
        <f aca="false">G26-H26</f>
        <v>69.9</v>
      </c>
      <c r="J26" s="60" t="n">
        <v>1699</v>
      </c>
      <c r="K26" s="58" t="n">
        <f aca="false">J26*0.9</f>
        <v>1529.1</v>
      </c>
      <c r="L26" s="59" t="n">
        <f aca="false">J26-K26</f>
        <v>169.9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customFormat="false" ht="12.75" hidden="false" customHeight="true" outlineLevel="0" collapsed="false">
      <c r="C27" s="43"/>
      <c r="F27" s="43"/>
      <c r="I27" s="43"/>
      <c r="J27" s="47"/>
      <c r="L27" s="43"/>
    </row>
    <row r="28" customFormat="false" ht="12.75" hidden="false" customHeight="true" outlineLevel="0" collapsed="false">
      <c r="A28" s="55" t="s">
        <v>38</v>
      </c>
      <c r="C28" s="43"/>
      <c r="F28" s="43"/>
      <c r="I28" s="43"/>
      <c r="J28" s="47"/>
      <c r="L28" s="43"/>
    </row>
    <row r="29" customFormat="false" ht="55.2" hidden="false" customHeight="true" outlineLevel="0" collapsed="false">
      <c r="A29" s="56" t="s">
        <v>42</v>
      </c>
      <c r="B29" s="56" t="s">
        <v>43</v>
      </c>
      <c r="C29" s="57" t="s">
        <v>32</v>
      </c>
      <c r="D29" s="32" t="s">
        <v>30</v>
      </c>
      <c r="E29" s="32" t="s">
        <v>31</v>
      </c>
      <c r="F29" s="33" t="s">
        <v>32</v>
      </c>
      <c r="G29" s="34" t="s">
        <v>33</v>
      </c>
      <c r="H29" s="34" t="s">
        <v>34</v>
      </c>
      <c r="I29" s="35" t="s">
        <v>32</v>
      </c>
      <c r="J29" s="36" t="s">
        <v>35</v>
      </c>
      <c r="K29" s="36" t="s">
        <v>36</v>
      </c>
      <c r="L29" s="37" t="s">
        <v>32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customFormat="false" ht="12.75" hidden="false" customHeight="true" outlineLevel="0" collapsed="false">
      <c r="A30" s="58" t="n">
        <v>299</v>
      </c>
      <c r="B30" s="58" t="n">
        <f aca="false">A30*0.85</f>
        <v>254.15</v>
      </c>
      <c r="C30" s="59" t="n">
        <f aca="false">A30-B30</f>
        <v>44.85</v>
      </c>
      <c r="D30" s="58" t="n">
        <v>499</v>
      </c>
      <c r="E30" s="58" t="n">
        <f aca="false">D30*0.85</f>
        <v>424.15</v>
      </c>
      <c r="F30" s="59" t="n">
        <f aca="false">D30-E30</f>
        <v>74.85</v>
      </c>
      <c r="G30" s="58" t="n">
        <v>699</v>
      </c>
      <c r="H30" s="58" t="n">
        <f aca="false">G30*0.85</f>
        <v>594.15</v>
      </c>
      <c r="I30" s="59" t="n">
        <f aca="false">G30-H30</f>
        <v>104.85</v>
      </c>
      <c r="J30" s="60" t="n">
        <v>1699</v>
      </c>
      <c r="K30" s="58" t="n">
        <f aca="false">J30*0.85</f>
        <v>1444.15</v>
      </c>
      <c r="L30" s="59" t="n">
        <f aca="false">J30-K30</f>
        <v>254.85</v>
      </c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</row>
    <row r="31" customFormat="false" ht="12.75" hidden="false" customHeight="true" outlineLevel="0" collapsed="false">
      <c r="C31" s="43"/>
      <c r="F31" s="43"/>
      <c r="I31" s="43"/>
      <c r="J31" s="47"/>
      <c r="L31" s="43"/>
    </row>
    <row r="32" customFormat="false" ht="12.75" hidden="false" customHeight="true" outlineLevel="0" collapsed="false">
      <c r="A32" s="55" t="s">
        <v>39</v>
      </c>
      <c r="C32" s="43"/>
      <c r="F32" s="43"/>
      <c r="I32" s="43"/>
      <c r="J32" s="47"/>
      <c r="L32" s="43"/>
    </row>
    <row r="33" customFormat="false" ht="55.2" hidden="false" customHeight="true" outlineLevel="0" collapsed="false">
      <c r="A33" s="56" t="s">
        <v>42</v>
      </c>
      <c r="B33" s="56" t="s">
        <v>43</v>
      </c>
      <c r="C33" s="57" t="s">
        <v>32</v>
      </c>
      <c r="D33" s="32" t="s">
        <v>30</v>
      </c>
      <c r="E33" s="32" t="s">
        <v>31</v>
      </c>
      <c r="F33" s="33" t="s">
        <v>32</v>
      </c>
      <c r="G33" s="34" t="s">
        <v>33</v>
      </c>
      <c r="H33" s="34" t="s">
        <v>34</v>
      </c>
      <c r="I33" s="35" t="s">
        <v>32</v>
      </c>
      <c r="J33" s="36" t="s">
        <v>35</v>
      </c>
      <c r="K33" s="36" t="s">
        <v>36</v>
      </c>
      <c r="L33" s="37" t="s">
        <v>32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customFormat="false" ht="12.75" hidden="false" customHeight="true" outlineLevel="0" collapsed="false">
      <c r="A34" s="61" t="n">
        <v>299</v>
      </c>
      <c r="B34" s="58" t="n">
        <f aca="false">A34*0.8</f>
        <v>239.2</v>
      </c>
      <c r="C34" s="59" t="n">
        <f aca="false">A34-B34</f>
        <v>59.8</v>
      </c>
      <c r="D34" s="58" t="n">
        <v>499</v>
      </c>
      <c r="E34" s="58" t="n">
        <f aca="false">D34*0.8</f>
        <v>399.2</v>
      </c>
      <c r="F34" s="59" t="n">
        <f aca="false">D34-E34</f>
        <v>99.8</v>
      </c>
      <c r="G34" s="58" t="n">
        <v>699</v>
      </c>
      <c r="H34" s="58" t="n">
        <f aca="false">G34*0.8</f>
        <v>559.2</v>
      </c>
      <c r="I34" s="59" t="n">
        <f aca="false">G34-H34</f>
        <v>139.8</v>
      </c>
      <c r="J34" s="60" t="n">
        <v>1699</v>
      </c>
      <c r="K34" s="58" t="n">
        <f aca="false">J34*0.8</f>
        <v>1359.2</v>
      </c>
      <c r="L34" s="59" t="n">
        <f aca="false">J34-K34</f>
        <v>339.8</v>
      </c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</row>
    <row r="35" customFormat="false" ht="12.75" hidden="false" customHeight="true" outlineLevel="0" collapsed="false">
      <c r="C35" s="43"/>
      <c r="F35" s="43"/>
      <c r="I35" s="43"/>
      <c r="J35" s="47"/>
      <c r="L35" s="43"/>
    </row>
    <row r="36" customFormat="false" ht="12.75" hidden="false" customHeight="true" outlineLevel="0" collapsed="false">
      <c r="C36" s="43"/>
      <c r="F36" s="43"/>
      <c r="I36" s="43"/>
      <c r="J36" s="47"/>
      <c r="L36" s="43"/>
    </row>
    <row r="37" customFormat="false" ht="12.75" hidden="false" customHeight="true" outlineLevel="0" collapsed="false">
      <c r="C37" s="43"/>
      <c r="F37" s="43"/>
      <c r="I37" s="43"/>
      <c r="J37" s="47"/>
      <c r="L37" s="43"/>
    </row>
    <row r="38" customFormat="false" ht="12.75" hidden="false" customHeight="true" outlineLevel="0" collapsed="false">
      <c r="C38" s="43"/>
      <c r="F38" s="43"/>
      <c r="I38" s="43"/>
      <c r="J38" s="47"/>
      <c r="L38" s="43"/>
    </row>
    <row r="39" customFormat="false" ht="12.75" hidden="false" customHeight="true" outlineLevel="0" collapsed="false">
      <c r="C39" s="43"/>
      <c r="F39" s="43"/>
      <c r="I39" s="43"/>
      <c r="J39" s="47"/>
      <c r="L39" s="43"/>
    </row>
    <row r="40" customFormat="false" ht="12.75" hidden="false" customHeight="true" outlineLevel="0" collapsed="false">
      <c r="C40" s="43"/>
      <c r="F40" s="43"/>
      <c r="I40" s="43"/>
      <c r="J40" s="47"/>
      <c r="L40" s="43"/>
    </row>
    <row r="41" customFormat="false" ht="12.75" hidden="false" customHeight="true" outlineLevel="0" collapsed="false">
      <c r="C41" s="43"/>
      <c r="F41" s="43"/>
      <c r="I41" s="43"/>
      <c r="J41" s="47"/>
      <c r="L41" s="43"/>
    </row>
    <row r="42" customFormat="false" ht="12.75" hidden="false" customHeight="true" outlineLevel="0" collapsed="false">
      <c r="C42" s="43"/>
      <c r="F42" s="43"/>
      <c r="I42" s="43"/>
      <c r="J42" s="47"/>
      <c r="L42" s="43"/>
    </row>
    <row r="43" customFormat="false" ht="12.75" hidden="false" customHeight="true" outlineLevel="0" collapsed="false">
      <c r="C43" s="43"/>
      <c r="F43" s="43"/>
      <c r="I43" s="43"/>
      <c r="J43" s="47"/>
      <c r="L43" s="43"/>
    </row>
    <row r="44" customFormat="false" ht="12.75" hidden="false" customHeight="true" outlineLevel="0" collapsed="false">
      <c r="C44" s="43"/>
      <c r="F44" s="43"/>
      <c r="I44" s="43"/>
      <c r="J44" s="47"/>
      <c r="L44" s="43"/>
    </row>
    <row r="45" customFormat="false" ht="12.75" hidden="false" customHeight="true" outlineLevel="0" collapsed="false">
      <c r="C45" s="43"/>
      <c r="F45" s="43"/>
      <c r="I45" s="43"/>
      <c r="J45" s="47"/>
      <c r="L45" s="43"/>
    </row>
    <row r="46" customFormat="false" ht="12.75" hidden="false" customHeight="true" outlineLevel="0" collapsed="false">
      <c r="C46" s="43"/>
      <c r="F46" s="43"/>
      <c r="I46" s="43"/>
      <c r="J46" s="47"/>
      <c r="L46" s="43"/>
    </row>
    <row r="47" customFormat="false" ht="12.75" hidden="false" customHeight="true" outlineLevel="0" collapsed="false">
      <c r="C47" s="43"/>
      <c r="F47" s="43"/>
      <c r="I47" s="43"/>
      <c r="J47" s="47"/>
      <c r="L47" s="43"/>
    </row>
    <row r="48" customFormat="false" ht="12.75" hidden="false" customHeight="true" outlineLevel="0" collapsed="false">
      <c r="C48" s="43"/>
      <c r="F48" s="43"/>
      <c r="I48" s="43"/>
      <c r="J48" s="47"/>
      <c r="L48" s="43"/>
    </row>
    <row r="49" customFormat="false" ht="12.75" hidden="false" customHeight="true" outlineLevel="0" collapsed="false">
      <c r="C49" s="43"/>
      <c r="F49" s="43"/>
      <c r="I49" s="43"/>
      <c r="J49" s="47"/>
      <c r="L49" s="43"/>
    </row>
    <row r="50" customFormat="false" ht="12.75" hidden="false" customHeight="true" outlineLevel="0" collapsed="false">
      <c r="C50" s="43"/>
      <c r="F50" s="43"/>
      <c r="I50" s="43"/>
      <c r="J50" s="47"/>
      <c r="L50" s="43"/>
    </row>
    <row r="51" customFormat="false" ht="12.75" hidden="false" customHeight="true" outlineLevel="0" collapsed="false">
      <c r="C51" s="43"/>
      <c r="F51" s="43"/>
      <c r="I51" s="43"/>
      <c r="J51" s="47"/>
      <c r="L51" s="43"/>
    </row>
    <row r="52" customFormat="false" ht="12.75" hidden="false" customHeight="true" outlineLevel="0" collapsed="false">
      <c r="C52" s="43"/>
      <c r="F52" s="43"/>
      <c r="I52" s="43"/>
      <c r="J52" s="47"/>
      <c r="L52" s="43"/>
    </row>
    <row r="53" customFormat="false" ht="12.75" hidden="false" customHeight="true" outlineLevel="0" collapsed="false">
      <c r="C53" s="43"/>
      <c r="F53" s="43"/>
      <c r="I53" s="43"/>
      <c r="J53" s="47"/>
      <c r="L53" s="43"/>
    </row>
    <row r="54" customFormat="false" ht="12.75" hidden="false" customHeight="true" outlineLevel="0" collapsed="false">
      <c r="C54" s="43"/>
      <c r="F54" s="43"/>
      <c r="I54" s="43"/>
      <c r="J54" s="47"/>
      <c r="L54" s="43"/>
    </row>
    <row r="55" customFormat="false" ht="12.75" hidden="false" customHeight="true" outlineLevel="0" collapsed="false">
      <c r="C55" s="43"/>
      <c r="F55" s="43"/>
      <c r="I55" s="43"/>
      <c r="J55" s="47"/>
      <c r="L55" s="43"/>
    </row>
    <row r="56" customFormat="false" ht="12.75" hidden="false" customHeight="true" outlineLevel="0" collapsed="false">
      <c r="C56" s="43"/>
      <c r="F56" s="43"/>
      <c r="I56" s="43"/>
      <c r="J56" s="47"/>
      <c r="L56" s="43"/>
    </row>
    <row r="57" customFormat="false" ht="12.75" hidden="false" customHeight="true" outlineLevel="0" collapsed="false">
      <c r="C57" s="43"/>
      <c r="F57" s="43"/>
      <c r="I57" s="43"/>
      <c r="J57" s="47"/>
      <c r="L57" s="43"/>
    </row>
    <row r="58" customFormat="false" ht="12.75" hidden="false" customHeight="true" outlineLevel="0" collapsed="false">
      <c r="C58" s="43"/>
      <c r="F58" s="43"/>
      <c r="I58" s="43"/>
      <c r="J58" s="47"/>
      <c r="L58" s="43"/>
    </row>
    <row r="59" customFormat="false" ht="12.75" hidden="false" customHeight="true" outlineLevel="0" collapsed="false">
      <c r="C59" s="43"/>
      <c r="F59" s="43"/>
      <c r="I59" s="43"/>
      <c r="J59" s="47"/>
      <c r="L59" s="43"/>
    </row>
    <row r="60" customFormat="false" ht="12.75" hidden="false" customHeight="true" outlineLevel="0" collapsed="false">
      <c r="C60" s="43"/>
      <c r="F60" s="43"/>
      <c r="I60" s="43"/>
      <c r="J60" s="47"/>
      <c r="L60" s="43"/>
    </row>
    <row r="61" customFormat="false" ht="12.75" hidden="false" customHeight="true" outlineLevel="0" collapsed="false">
      <c r="C61" s="43"/>
      <c r="F61" s="43"/>
      <c r="I61" s="43"/>
      <c r="J61" s="47"/>
      <c r="L61" s="43"/>
    </row>
    <row r="62" customFormat="false" ht="12.75" hidden="false" customHeight="true" outlineLevel="0" collapsed="false">
      <c r="C62" s="43"/>
      <c r="F62" s="43"/>
      <c r="I62" s="43"/>
      <c r="J62" s="47"/>
      <c r="L62" s="43"/>
    </row>
    <row r="63" customFormat="false" ht="12.75" hidden="false" customHeight="true" outlineLevel="0" collapsed="false">
      <c r="C63" s="43"/>
      <c r="F63" s="43"/>
      <c r="I63" s="43"/>
      <c r="J63" s="47"/>
      <c r="L63" s="43"/>
    </row>
    <row r="64" customFormat="false" ht="12.75" hidden="false" customHeight="true" outlineLevel="0" collapsed="false">
      <c r="C64" s="43"/>
      <c r="F64" s="43"/>
      <c r="I64" s="43"/>
      <c r="J64" s="47"/>
      <c r="L64" s="43"/>
    </row>
    <row r="65" customFormat="false" ht="12.75" hidden="false" customHeight="true" outlineLevel="0" collapsed="false">
      <c r="C65" s="43"/>
      <c r="F65" s="43"/>
      <c r="I65" s="43"/>
      <c r="J65" s="47"/>
      <c r="L65" s="43"/>
    </row>
    <row r="66" customFormat="false" ht="12.75" hidden="false" customHeight="true" outlineLevel="0" collapsed="false">
      <c r="C66" s="43"/>
      <c r="F66" s="43"/>
      <c r="I66" s="43"/>
      <c r="J66" s="47"/>
      <c r="L66" s="43"/>
    </row>
    <row r="67" customFormat="false" ht="12.75" hidden="false" customHeight="true" outlineLevel="0" collapsed="false">
      <c r="C67" s="43"/>
      <c r="F67" s="43"/>
      <c r="I67" s="43"/>
      <c r="J67" s="47"/>
      <c r="L67" s="43"/>
    </row>
    <row r="68" customFormat="false" ht="12.75" hidden="false" customHeight="true" outlineLevel="0" collapsed="false">
      <c r="C68" s="43"/>
      <c r="F68" s="43"/>
      <c r="I68" s="43"/>
      <c r="J68" s="47"/>
      <c r="L68" s="43"/>
    </row>
    <row r="69" customFormat="false" ht="12.75" hidden="false" customHeight="true" outlineLevel="0" collapsed="false">
      <c r="C69" s="43"/>
      <c r="F69" s="43"/>
      <c r="I69" s="43"/>
      <c r="J69" s="47"/>
      <c r="L69" s="43"/>
    </row>
    <row r="70" customFormat="false" ht="12.75" hidden="false" customHeight="true" outlineLevel="0" collapsed="false">
      <c r="C70" s="43"/>
      <c r="F70" s="43"/>
      <c r="I70" s="43"/>
      <c r="J70" s="47"/>
      <c r="L70" s="43"/>
    </row>
    <row r="71" customFormat="false" ht="12.75" hidden="false" customHeight="true" outlineLevel="0" collapsed="false">
      <c r="C71" s="43"/>
      <c r="F71" s="43"/>
      <c r="I71" s="43"/>
      <c r="J71" s="47"/>
      <c r="L71" s="43"/>
    </row>
    <row r="72" customFormat="false" ht="12.75" hidden="false" customHeight="true" outlineLevel="0" collapsed="false">
      <c r="C72" s="43"/>
      <c r="F72" s="43"/>
      <c r="I72" s="43"/>
      <c r="J72" s="47"/>
      <c r="L72" s="43"/>
    </row>
    <row r="73" customFormat="false" ht="12.75" hidden="false" customHeight="true" outlineLevel="0" collapsed="false">
      <c r="C73" s="43"/>
      <c r="F73" s="43"/>
      <c r="I73" s="43"/>
      <c r="J73" s="47"/>
      <c r="L73" s="43"/>
    </row>
    <row r="74" customFormat="false" ht="12.75" hidden="false" customHeight="true" outlineLevel="0" collapsed="false">
      <c r="C74" s="43"/>
      <c r="F74" s="43"/>
      <c r="I74" s="43"/>
      <c r="J74" s="47"/>
      <c r="L74" s="43"/>
    </row>
    <row r="75" customFormat="false" ht="12.75" hidden="false" customHeight="true" outlineLevel="0" collapsed="false">
      <c r="C75" s="43"/>
      <c r="F75" s="43"/>
      <c r="I75" s="43"/>
      <c r="J75" s="47"/>
      <c r="L75" s="43"/>
    </row>
    <row r="76" customFormat="false" ht="12.75" hidden="false" customHeight="true" outlineLevel="0" collapsed="false">
      <c r="C76" s="43"/>
      <c r="F76" s="43"/>
      <c r="I76" s="43"/>
      <c r="J76" s="47"/>
      <c r="L76" s="43"/>
    </row>
    <row r="77" customFormat="false" ht="12.75" hidden="false" customHeight="true" outlineLevel="0" collapsed="false">
      <c r="C77" s="43"/>
      <c r="F77" s="43"/>
      <c r="I77" s="43"/>
      <c r="J77" s="47"/>
      <c r="L77" s="43"/>
    </row>
    <row r="78" customFormat="false" ht="12.75" hidden="false" customHeight="true" outlineLevel="0" collapsed="false">
      <c r="C78" s="43"/>
      <c r="F78" s="43"/>
      <c r="I78" s="43"/>
      <c r="J78" s="47"/>
      <c r="L78" s="43"/>
    </row>
    <row r="79" customFormat="false" ht="12.75" hidden="false" customHeight="true" outlineLevel="0" collapsed="false">
      <c r="C79" s="43"/>
      <c r="F79" s="43"/>
      <c r="I79" s="43"/>
      <c r="J79" s="47"/>
      <c r="L79" s="43"/>
    </row>
    <row r="80" customFormat="false" ht="12.75" hidden="false" customHeight="true" outlineLevel="0" collapsed="false">
      <c r="C80" s="43"/>
      <c r="F80" s="43"/>
      <c r="I80" s="43"/>
      <c r="J80" s="47"/>
      <c r="L80" s="43"/>
    </row>
    <row r="81" customFormat="false" ht="12.75" hidden="false" customHeight="true" outlineLevel="0" collapsed="false">
      <c r="C81" s="43"/>
      <c r="F81" s="43"/>
      <c r="I81" s="43"/>
      <c r="J81" s="47"/>
      <c r="L81" s="43"/>
    </row>
    <row r="82" customFormat="false" ht="12.75" hidden="false" customHeight="true" outlineLevel="0" collapsed="false">
      <c r="C82" s="43"/>
      <c r="F82" s="43"/>
      <c r="I82" s="43"/>
      <c r="J82" s="47"/>
      <c r="L82" s="43"/>
    </row>
    <row r="83" customFormat="false" ht="12.75" hidden="false" customHeight="true" outlineLevel="0" collapsed="false">
      <c r="C83" s="43"/>
      <c r="F83" s="43"/>
      <c r="I83" s="43"/>
      <c r="J83" s="47"/>
      <c r="L83" s="43"/>
    </row>
    <row r="84" customFormat="false" ht="12.75" hidden="false" customHeight="true" outlineLevel="0" collapsed="false">
      <c r="C84" s="43"/>
      <c r="F84" s="43"/>
      <c r="I84" s="43"/>
      <c r="J84" s="47"/>
      <c r="L84" s="43"/>
    </row>
    <row r="85" customFormat="false" ht="12.75" hidden="false" customHeight="true" outlineLevel="0" collapsed="false">
      <c r="C85" s="43"/>
      <c r="F85" s="43"/>
      <c r="I85" s="43"/>
      <c r="J85" s="47"/>
      <c r="L85" s="43"/>
    </row>
    <row r="86" customFormat="false" ht="12.75" hidden="false" customHeight="true" outlineLevel="0" collapsed="false">
      <c r="C86" s="43"/>
      <c r="F86" s="43"/>
      <c r="I86" s="43"/>
      <c r="J86" s="47"/>
      <c r="L86" s="43"/>
    </row>
    <row r="87" customFormat="false" ht="12.75" hidden="false" customHeight="true" outlineLevel="0" collapsed="false">
      <c r="C87" s="43"/>
      <c r="F87" s="43"/>
      <c r="I87" s="43"/>
      <c r="J87" s="47"/>
      <c r="L87" s="43"/>
    </row>
    <row r="88" customFormat="false" ht="12.75" hidden="false" customHeight="true" outlineLevel="0" collapsed="false">
      <c r="C88" s="43"/>
      <c r="F88" s="43"/>
      <c r="I88" s="43"/>
      <c r="J88" s="47"/>
      <c r="L88" s="43"/>
    </row>
    <row r="89" customFormat="false" ht="12.75" hidden="false" customHeight="true" outlineLevel="0" collapsed="false">
      <c r="C89" s="43"/>
      <c r="F89" s="43"/>
      <c r="I89" s="43"/>
      <c r="J89" s="47"/>
      <c r="L89" s="43"/>
    </row>
    <row r="90" customFormat="false" ht="12.75" hidden="false" customHeight="true" outlineLevel="0" collapsed="false">
      <c r="C90" s="43"/>
      <c r="F90" s="43"/>
      <c r="I90" s="43"/>
      <c r="J90" s="47"/>
      <c r="L90" s="43"/>
    </row>
    <row r="91" customFormat="false" ht="12.75" hidden="false" customHeight="true" outlineLevel="0" collapsed="false">
      <c r="C91" s="43"/>
      <c r="F91" s="43"/>
      <c r="I91" s="43"/>
      <c r="J91" s="47"/>
      <c r="L91" s="43"/>
    </row>
    <row r="92" customFormat="false" ht="12.75" hidden="false" customHeight="true" outlineLevel="0" collapsed="false">
      <c r="C92" s="43"/>
      <c r="F92" s="43"/>
      <c r="I92" s="43"/>
      <c r="J92" s="47"/>
      <c r="L92" s="43"/>
    </row>
    <row r="93" customFormat="false" ht="12.75" hidden="false" customHeight="true" outlineLevel="0" collapsed="false">
      <c r="C93" s="43"/>
      <c r="F93" s="43"/>
      <c r="I93" s="43"/>
      <c r="J93" s="47"/>
      <c r="L93" s="43"/>
    </row>
    <row r="94" customFormat="false" ht="12.75" hidden="false" customHeight="true" outlineLevel="0" collapsed="false">
      <c r="C94" s="43"/>
      <c r="F94" s="43"/>
      <c r="I94" s="43"/>
      <c r="J94" s="47"/>
      <c r="L94" s="43"/>
    </row>
    <row r="95" customFormat="false" ht="12.75" hidden="false" customHeight="true" outlineLevel="0" collapsed="false">
      <c r="C95" s="43"/>
      <c r="F95" s="43"/>
      <c r="I95" s="43"/>
      <c r="J95" s="47"/>
      <c r="L95" s="43"/>
    </row>
    <row r="96" customFormat="false" ht="12.75" hidden="false" customHeight="true" outlineLevel="0" collapsed="false">
      <c r="C96" s="43"/>
      <c r="F96" s="43"/>
      <c r="I96" s="43"/>
      <c r="J96" s="47"/>
      <c r="L96" s="43"/>
    </row>
    <row r="97" customFormat="false" ht="12.75" hidden="false" customHeight="true" outlineLevel="0" collapsed="false">
      <c r="C97" s="43"/>
      <c r="F97" s="43"/>
      <c r="I97" s="43"/>
      <c r="J97" s="47"/>
      <c r="L97" s="43"/>
    </row>
    <row r="98" customFormat="false" ht="12.75" hidden="false" customHeight="true" outlineLevel="0" collapsed="false">
      <c r="C98" s="43"/>
      <c r="F98" s="43"/>
      <c r="I98" s="43"/>
      <c r="J98" s="47"/>
      <c r="L98" s="43"/>
    </row>
    <row r="99" customFormat="false" ht="12.75" hidden="false" customHeight="true" outlineLevel="0" collapsed="false">
      <c r="C99" s="43"/>
      <c r="F99" s="43"/>
      <c r="I99" s="43"/>
      <c r="J99" s="47"/>
      <c r="L99" s="43"/>
    </row>
    <row r="100" customFormat="false" ht="12.75" hidden="false" customHeight="true" outlineLevel="0" collapsed="false">
      <c r="C100" s="43"/>
      <c r="F100" s="43"/>
      <c r="I100" s="43"/>
      <c r="J100" s="47"/>
      <c r="L100" s="43"/>
    </row>
    <row r="101" customFormat="false" ht="12.75" hidden="false" customHeight="true" outlineLevel="0" collapsed="false">
      <c r="C101" s="43"/>
      <c r="F101" s="43"/>
      <c r="I101" s="43"/>
      <c r="J101" s="47"/>
      <c r="L101" s="43"/>
    </row>
    <row r="102" customFormat="false" ht="12.75" hidden="false" customHeight="true" outlineLevel="0" collapsed="false">
      <c r="C102" s="43"/>
      <c r="F102" s="43"/>
      <c r="I102" s="43"/>
      <c r="J102" s="47"/>
      <c r="L102" s="43"/>
    </row>
    <row r="103" customFormat="false" ht="12.75" hidden="false" customHeight="true" outlineLevel="0" collapsed="false">
      <c r="C103" s="43"/>
      <c r="F103" s="43"/>
      <c r="I103" s="43"/>
      <c r="J103" s="47"/>
      <c r="L103" s="43"/>
    </row>
    <row r="104" customFormat="false" ht="12.75" hidden="false" customHeight="true" outlineLevel="0" collapsed="false">
      <c r="C104" s="43"/>
      <c r="F104" s="43"/>
      <c r="I104" s="43"/>
      <c r="J104" s="47"/>
      <c r="L104" s="43"/>
    </row>
    <row r="105" customFormat="false" ht="12.75" hidden="false" customHeight="true" outlineLevel="0" collapsed="false">
      <c r="C105" s="43"/>
      <c r="F105" s="43"/>
      <c r="I105" s="43"/>
      <c r="J105" s="47"/>
      <c r="L105" s="43"/>
    </row>
    <row r="106" customFormat="false" ht="12.75" hidden="false" customHeight="true" outlineLevel="0" collapsed="false">
      <c r="C106" s="43"/>
      <c r="F106" s="43"/>
      <c r="I106" s="43"/>
      <c r="J106" s="47"/>
      <c r="L106" s="43"/>
    </row>
    <row r="107" customFormat="false" ht="12.75" hidden="false" customHeight="true" outlineLevel="0" collapsed="false">
      <c r="C107" s="43"/>
      <c r="F107" s="43"/>
      <c r="I107" s="43"/>
      <c r="J107" s="47"/>
      <c r="L107" s="43"/>
    </row>
    <row r="108" customFormat="false" ht="12.75" hidden="false" customHeight="true" outlineLevel="0" collapsed="false">
      <c r="C108" s="43"/>
      <c r="F108" s="43"/>
      <c r="I108" s="43"/>
      <c r="J108" s="47"/>
      <c r="L108" s="43"/>
    </row>
    <row r="109" customFormat="false" ht="12.75" hidden="false" customHeight="true" outlineLevel="0" collapsed="false">
      <c r="C109" s="43"/>
      <c r="F109" s="43"/>
      <c r="I109" s="43"/>
      <c r="J109" s="47"/>
      <c r="L109" s="43"/>
    </row>
    <row r="110" customFormat="false" ht="12.75" hidden="false" customHeight="true" outlineLevel="0" collapsed="false">
      <c r="C110" s="43"/>
      <c r="F110" s="43"/>
      <c r="I110" s="43"/>
      <c r="J110" s="47"/>
      <c r="L110" s="43"/>
    </row>
    <row r="111" customFormat="false" ht="12.75" hidden="false" customHeight="true" outlineLevel="0" collapsed="false">
      <c r="C111" s="43"/>
      <c r="F111" s="43"/>
      <c r="I111" s="43"/>
      <c r="J111" s="47"/>
      <c r="L111" s="43"/>
    </row>
    <row r="112" customFormat="false" ht="12.75" hidden="false" customHeight="true" outlineLevel="0" collapsed="false">
      <c r="C112" s="43"/>
      <c r="F112" s="43"/>
      <c r="I112" s="43"/>
      <c r="J112" s="47"/>
      <c r="L112" s="43"/>
    </row>
    <row r="113" customFormat="false" ht="12.75" hidden="false" customHeight="true" outlineLevel="0" collapsed="false">
      <c r="C113" s="43"/>
      <c r="F113" s="43"/>
      <c r="I113" s="43"/>
      <c r="J113" s="47"/>
      <c r="L113" s="43"/>
    </row>
    <row r="114" customFormat="false" ht="12.75" hidden="false" customHeight="true" outlineLevel="0" collapsed="false">
      <c r="C114" s="43"/>
      <c r="F114" s="43"/>
      <c r="I114" s="43"/>
      <c r="J114" s="47"/>
      <c r="L114" s="43"/>
    </row>
    <row r="115" customFormat="false" ht="12.75" hidden="false" customHeight="true" outlineLevel="0" collapsed="false">
      <c r="C115" s="43"/>
      <c r="F115" s="43"/>
      <c r="I115" s="43"/>
      <c r="J115" s="47"/>
      <c r="L115" s="43"/>
    </row>
    <row r="116" customFormat="false" ht="12.75" hidden="false" customHeight="true" outlineLevel="0" collapsed="false">
      <c r="C116" s="43"/>
      <c r="F116" s="43"/>
      <c r="I116" s="43"/>
      <c r="J116" s="47"/>
      <c r="L116" s="43"/>
    </row>
    <row r="117" customFormat="false" ht="12.75" hidden="false" customHeight="true" outlineLevel="0" collapsed="false">
      <c r="C117" s="43"/>
      <c r="F117" s="43"/>
      <c r="I117" s="43"/>
      <c r="J117" s="47"/>
      <c r="L117" s="43"/>
    </row>
    <row r="118" customFormat="false" ht="12.75" hidden="false" customHeight="true" outlineLevel="0" collapsed="false">
      <c r="C118" s="43"/>
      <c r="F118" s="43"/>
      <c r="I118" s="43"/>
      <c r="J118" s="47"/>
      <c r="L118" s="43"/>
    </row>
    <row r="119" customFormat="false" ht="12.75" hidden="false" customHeight="true" outlineLevel="0" collapsed="false">
      <c r="C119" s="43"/>
      <c r="F119" s="43"/>
      <c r="I119" s="43"/>
      <c r="J119" s="47"/>
      <c r="L119" s="43"/>
    </row>
    <row r="120" customFormat="false" ht="12.75" hidden="false" customHeight="true" outlineLevel="0" collapsed="false">
      <c r="C120" s="43"/>
      <c r="F120" s="43"/>
      <c r="I120" s="43"/>
      <c r="J120" s="47"/>
      <c r="L120" s="43"/>
    </row>
    <row r="121" customFormat="false" ht="12.75" hidden="false" customHeight="true" outlineLevel="0" collapsed="false">
      <c r="C121" s="43"/>
      <c r="F121" s="43"/>
      <c r="I121" s="43"/>
      <c r="J121" s="47"/>
      <c r="L121" s="43"/>
    </row>
    <row r="122" customFormat="false" ht="12.75" hidden="false" customHeight="true" outlineLevel="0" collapsed="false">
      <c r="C122" s="43"/>
      <c r="F122" s="43"/>
      <c r="I122" s="43"/>
      <c r="J122" s="47"/>
      <c r="L122" s="43"/>
    </row>
    <row r="123" customFormat="false" ht="12.75" hidden="false" customHeight="true" outlineLevel="0" collapsed="false">
      <c r="C123" s="43"/>
      <c r="F123" s="43"/>
      <c r="I123" s="43"/>
      <c r="J123" s="47"/>
      <c r="L123" s="43"/>
    </row>
    <row r="124" customFormat="false" ht="12.75" hidden="false" customHeight="true" outlineLevel="0" collapsed="false">
      <c r="C124" s="43"/>
      <c r="F124" s="43"/>
      <c r="I124" s="43"/>
      <c r="J124" s="47"/>
      <c r="L124" s="43"/>
    </row>
    <row r="125" customFormat="false" ht="12.75" hidden="false" customHeight="true" outlineLevel="0" collapsed="false">
      <c r="C125" s="43"/>
      <c r="F125" s="43"/>
      <c r="I125" s="43"/>
      <c r="J125" s="47"/>
      <c r="L125" s="43"/>
    </row>
    <row r="126" customFormat="false" ht="12.75" hidden="false" customHeight="true" outlineLevel="0" collapsed="false">
      <c r="C126" s="43"/>
      <c r="F126" s="43"/>
      <c r="I126" s="43"/>
      <c r="J126" s="47"/>
      <c r="L126" s="43"/>
    </row>
    <row r="127" customFormat="false" ht="12.75" hidden="false" customHeight="true" outlineLevel="0" collapsed="false">
      <c r="C127" s="43"/>
      <c r="F127" s="43"/>
      <c r="I127" s="43"/>
      <c r="J127" s="47"/>
      <c r="L127" s="43"/>
    </row>
    <row r="128" customFormat="false" ht="12.75" hidden="false" customHeight="true" outlineLevel="0" collapsed="false">
      <c r="C128" s="43"/>
      <c r="F128" s="43"/>
      <c r="I128" s="43"/>
      <c r="J128" s="47"/>
      <c r="L128" s="43"/>
    </row>
    <row r="129" customFormat="false" ht="12.75" hidden="false" customHeight="true" outlineLevel="0" collapsed="false">
      <c r="C129" s="43"/>
      <c r="F129" s="43"/>
      <c r="I129" s="43"/>
      <c r="J129" s="47"/>
      <c r="L129" s="43"/>
    </row>
    <row r="130" customFormat="false" ht="12.75" hidden="false" customHeight="true" outlineLevel="0" collapsed="false">
      <c r="C130" s="43"/>
      <c r="F130" s="43"/>
      <c r="I130" s="43"/>
      <c r="J130" s="47"/>
      <c r="L130" s="43"/>
    </row>
    <row r="131" customFormat="false" ht="12.75" hidden="false" customHeight="true" outlineLevel="0" collapsed="false">
      <c r="C131" s="43"/>
      <c r="F131" s="43"/>
      <c r="I131" s="43"/>
      <c r="J131" s="47"/>
      <c r="L131" s="43"/>
    </row>
    <row r="132" customFormat="false" ht="12.75" hidden="false" customHeight="true" outlineLevel="0" collapsed="false">
      <c r="C132" s="43"/>
      <c r="F132" s="43"/>
      <c r="I132" s="43"/>
      <c r="J132" s="47"/>
      <c r="L132" s="43"/>
    </row>
    <row r="133" customFormat="false" ht="12.75" hidden="false" customHeight="true" outlineLevel="0" collapsed="false">
      <c r="C133" s="43"/>
      <c r="F133" s="43"/>
      <c r="I133" s="43"/>
      <c r="J133" s="47"/>
      <c r="L133" s="43"/>
    </row>
    <row r="134" customFormat="false" ht="12.75" hidden="false" customHeight="true" outlineLevel="0" collapsed="false">
      <c r="C134" s="43"/>
      <c r="F134" s="43"/>
      <c r="I134" s="43"/>
      <c r="J134" s="47"/>
      <c r="L134" s="43"/>
    </row>
    <row r="135" customFormat="false" ht="12.75" hidden="false" customHeight="true" outlineLevel="0" collapsed="false">
      <c r="C135" s="43"/>
      <c r="F135" s="43"/>
      <c r="I135" s="43"/>
      <c r="J135" s="47"/>
      <c r="L135" s="43"/>
    </row>
    <row r="136" customFormat="false" ht="12.75" hidden="false" customHeight="true" outlineLevel="0" collapsed="false">
      <c r="C136" s="43"/>
      <c r="F136" s="43"/>
      <c r="I136" s="43"/>
      <c r="J136" s="47"/>
      <c r="L136" s="43"/>
    </row>
    <row r="137" customFormat="false" ht="12.75" hidden="false" customHeight="true" outlineLevel="0" collapsed="false">
      <c r="C137" s="43"/>
      <c r="F137" s="43"/>
      <c r="I137" s="43"/>
      <c r="J137" s="47"/>
      <c r="L137" s="43"/>
    </row>
    <row r="138" customFormat="false" ht="12.75" hidden="false" customHeight="true" outlineLevel="0" collapsed="false">
      <c r="C138" s="43"/>
      <c r="F138" s="43"/>
      <c r="I138" s="43"/>
      <c r="J138" s="47"/>
      <c r="L138" s="43"/>
    </row>
    <row r="139" customFormat="false" ht="12.75" hidden="false" customHeight="true" outlineLevel="0" collapsed="false">
      <c r="C139" s="43"/>
      <c r="F139" s="43"/>
      <c r="I139" s="43"/>
      <c r="J139" s="47"/>
      <c r="L139" s="43"/>
    </row>
    <row r="140" customFormat="false" ht="12.75" hidden="false" customHeight="true" outlineLevel="0" collapsed="false">
      <c r="C140" s="43"/>
      <c r="F140" s="43"/>
      <c r="I140" s="43"/>
      <c r="J140" s="47"/>
      <c r="L140" s="43"/>
    </row>
    <row r="141" customFormat="false" ht="12.75" hidden="false" customHeight="true" outlineLevel="0" collapsed="false">
      <c r="C141" s="43"/>
      <c r="F141" s="43"/>
      <c r="I141" s="43"/>
      <c r="J141" s="47"/>
      <c r="L141" s="43"/>
    </row>
    <row r="142" customFormat="false" ht="12.75" hidden="false" customHeight="true" outlineLevel="0" collapsed="false">
      <c r="C142" s="43"/>
      <c r="F142" s="43"/>
      <c r="I142" s="43"/>
      <c r="J142" s="47"/>
      <c r="L142" s="43"/>
    </row>
    <row r="143" customFormat="false" ht="12.75" hidden="false" customHeight="true" outlineLevel="0" collapsed="false">
      <c r="C143" s="43"/>
      <c r="F143" s="43"/>
      <c r="I143" s="43"/>
      <c r="J143" s="47"/>
      <c r="L143" s="43"/>
    </row>
    <row r="144" customFormat="false" ht="12.75" hidden="false" customHeight="true" outlineLevel="0" collapsed="false">
      <c r="C144" s="43"/>
      <c r="F144" s="43"/>
      <c r="I144" s="43"/>
      <c r="J144" s="47"/>
      <c r="L144" s="43"/>
    </row>
    <row r="145" customFormat="false" ht="12.75" hidden="false" customHeight="true" outlineLevel="0" collapsed="false">
      <c r="C145" s="43"/>
      <c r="F145" s="43"/>
      <c r="I145" s="43"/>
      <c r="J145" s="47"/>
      <c r="L145" s="43"/>
    </row>
    <row r="146" customFormat="false" ht="12.75" hidden="false" customHeight="true" outlineLevel="0" collapsed="false">
      <c r="C146" s="43"/>
      <c r="F146" s="43"/>
      <c r="I146" s="43"/>
      <c r="J146" s="47"/>
      <c r="L146" s="43"/>
    </row>
    <row r="147" customFormat="false" ht="12.75" hidden="false" customHeight="true" outlineLevel="0" collapsed="false">
      <c r="C147" s="43"/>
      <c r="F147" s="43"/>
      <c r="I147" s="43"/>
      <c r="J147" s="47"/>
      <c r="L147" s="43"/>
    </row>
    <row r="148" customFormat="false" ht="12.75" hidden="false" customHeight="true" outlineLevel="0" collapsed="false">
      <c r="C148" s="43"/>
      <c r="F148" s="43"/>
      <c r="I148" s="43"/>
      <c r="J148" s="47"/>
      <c r="L148" s="43"/>
    </row>
    <row r="149" customFormat="false" ht="12.75" hidden="false" customHeight="true" outlineLevel="0" collapsed="false">
      <c r="C149" s="43"/>
      <c r="F149" s="43"/>
      <c r="I149" s="43"/>
      <c r="J149" s="47"/>
      <c r="L149" s="43"/>
    </row>
    <row r="150" customFormat="false" ht="12.75" hidden="false" customHeight="true" outlineLevel="0" collapsed="false">
      <c r="C150" s="43"/>
      <c r="F150" s="43"/>
      <c r="I150" s="43"/>
      <c r="J150" s="47"/>
      <c r="L150" s="43"/>
    </row>
    <row r="151" customFormat="false" ht="12.75" hidden="false" customHeight="true" outlineLevel="0" collapsed="false">
      <c r="C151" s="43"/>
      <c r="F151" s="43"/>
      <c r="I151" s="43"/>
      <c r="J151" s="47"/>
      <c r="L151" s="43"/>
    </row>
    <row r="152" customFormat="false" ht="12.75" hidden="false" customHeight="true" outlineLevel="0" collapsed="false">
      <c r="C152" s="43"/>
      <c r="F152" s="43"/>
      <c r="I152" s="43"/>
      <c r="J152" s="47"/>
      <c r="L152" s="43"/>
    </row>
    <row r="153" customFormat="false" ht="12.75" hidden="false" customHeight="true" outlineLevel="0" collapsed="false">
      <c r="C153" s="43"/>
      <c r="F153" s="43"/>
      <c r="I153" s="43"/>
      <c r="J153" s="47"/>
      <c r="L153" s="43"/>
    </row>
    <row r="154" customFormat="false" ht="12.75" hidden="false" customHeight="true" outlineLevel="0" collapsed="false">
      <c r="C154" s="43"/>
      <c r="F154" s="43"/>
      <c r="I154" s="43"/>
      <c r="J154" s="47"/>
      <c r="L154" s="43"/>
    </row>
    <row r="155" customFormat="false" ht="12.75" hidden="false" customHeight="true" outlineLevel="0" collapsed="false">
      <c r="C155" s="43"/>
      <c r="F155" s="43"/>
      <c r="I155" s="43"/>
      <c r="J155" s="47"/>
      <c r="L155" s="43"/>
    </row>
    <row r="156" customFormat="false" ht="12.75" hidden="false" customHeight="true" outlineLevel="0" collapsed="false">
      <c r="C156" s="43"/>
      <c r="F156" s="43"/>
      <c r="I156" s="43"/>
      <c r="J156" s="47"/>
      <c r="L156" s="43"/>
    </row>
    <row r="157" customFormat="false" ht="12.75" hidden="false" customHeight="true" outlineLevel="0" collapsed="false">
      <c r="C157" s="43"/>
      <c r="F157" s="43"/>
      <c r="I157" s="43"/>
      <c r="J157" s="47"/>
      <c r="L157" s="43"/>
    </row>
    <row r="158" customFormat="false" ht="12.75" hidden="false" customHeight="true" outlineLevel="0" collapsed="false">
      <c r="C158" s="43"/>
      <c r="F158" s="43"/>
      <c r="I158" s="43"/>
      <c r="J158" s="47"/>
      <c r="L158" s="43"/>
    </row>
    <row r="159" customFormat="false" ht="12.75" hidden="false" customHeight="true" outlineLevel="0" collapsed="false">
      <c r="C159" s="43"/>
      <c r="F159" s="43"/>
      <c r="I159" s="43"/>
      <c r="J159" s="47"/>
      <c r="L159" s="43"/>
    </row>
    <row r="160" customFormat="false" ht="12.75" hidden="false" customHeight="true" outlineLevel="0" collapsed="false">
      <c r="C160" s="43"/>
      <c r="F160" s="43"/>
      <c r="I160" s="43"/>
      <c r="J160" s="47"/>
      <c r="L160" s="43"/>
    </row>
    <row r="161" customFormat="false" ht="12.75" hidden="false" customHeight="true" outlineLevel="0" collapsed="false">
      <c r="C161" s="43"/>
      <c r="F161" s="43"/>
      <c r="I161" s="43"/>
      <c r="J161" s="47"/>
      <c r="L161" s="43"/>
    </row>
    <row r="162" customFormat="false" ht="12.75" hidden="false" customHeight="true" outlineLevel="0" collapsed="false">
      <c r="C162" s="43"/>
      <c r="F162" s="43"/>
      <c r="I162" s="43"/>
      <c r="J162" s="47"/>
      <c r="L162" s="43"/>
    </row>
    <row r="163" customFormat="false" ht="12.75" hidden="false" customHeight="true" outlineLevel="0" collapsed="false">
      <c r="C163" s="43"/>
      <c r="F163" s="43"/>
      <c r="I163" s="43"/>
      <c r="J163" s="47"/>
      <c r="L163" s="43"/>
    </row>
    <row r="164" customFormat="false" ht="12.75" hidden="false" customHeight="true" outlineLevel="0" collapsed="false">
      <c r="C164" s="43"/>
      <c r="F164" s="43"/>
      <c r="I164" s="43"/>
      <c r="J164" s="47"/>
      <c r="L164" s="43"/>
    </row>
    <row r="165" customFormat="false" ht="12.75" hidden="false" customHeight="true" outlineLevel="0" collapsed="false">
      <c r="C165" s="43"/>
      <c r="F165" s="43"/>
      <c r="I165" s="43"/>
      <c r="J165" s="47"/>
      <c r="L165" s="43"/>
    </row>
    <row r="166" customFormat="false" ht="12.75" hidden="false" customHeight="true" outlineLevel="0" collapsed="false">
      <c r="C166" s="43"/>
      <c r="F166" s="43"/>
      <c r="I166" s="43"/>
      <c r="J166" s="47"/>
      <c r="L166" s="43"/>
    </row>
    <row r="167" customFormat="false" ht="12.75" hidden="false" customHeight="true" outlineLevel="0" collapsed="false">
      <c r="C167" s="43"/>
      <c r="F167" s="43"/>
      <c r="I167" s="43"/>
      <c r="J167" s="47"/>
      <c r="L167" s="43"/>
    </row>
    <row r="168" customFormat="false" ht="12.75" hidden="false" customHeight="true" outlineLevel="0" collapsed="false">
      <c r="C168" s="43"/>
      <c r="F168" s="43"/>
      <c r="I168" s="43"/>
      <c r="J168" s="47"/>
      <c r="L168" s="43"/>
    </row>
    <row r="169" customFormat="false" ht="12.75" hidden="false" customHeight="true" outlineLevel="0" collapsed="false">
      <c r="C169" s="43"/>
      <c r="F169" s="43"/>
      <c r="I169" s="43"/>
      <c r="J169" s="47"/>
      <c r="L169" s="43"/>
    </row>
    <row r="170" customFormat="false" ht="12.75" hidden="false" customHeight="true" outlineLevel="0" collapsed="false">
      <c r="C170" s="43"/>
      <c r="F170" s="43"/>
      <c r="I170" s="43"/>
      <c r="J170" s="47"/>
      <c r="L170" s="43"/>
    </row>
    <row r="171" customFormat="false" ht="12.75" hidden="false" customHeight="true" outlineLevel="0" collapsed="false">
      <c r="C171" s="43"/>
      <c r="F171" s="43"/>
      <c r="I171" s="43"/>
      <c r="J171" s="47"/>
      <c r="L171" s="43"/>
    </row>
    <row r="172" customFormat="false" ht="12.75" hidden="false" customHeight="true" outlineLevel="0" collapsed="false">
      <c r="C172" s="43"/>
      <c r="F172" s="43"/>
      <c r="I172" s="43"/>
      <c r="J172" s="47"/>
      <c r="L172" s="43"/>
    </row>
    <row r="173" customFormat="false" ht="12.75" hidden="false" customHeight="true" outlineLevel="0" collapsed="false">
      <c r="C173" s="43"/>
      <c r="F173" s="43"/>
      <c r="I173" s="43"/>
      <c r="J173" s="47"/>
      <c r="L173" s="43"/>
    </row>
    <row r="174" customFormat="false" ht="12.75" hidden="false" customHeight="true" outlineLevel="0" collapsed="false">
      <c r="C174" s="43"/>
      <c r="F174" s="43"/>
      <c r="I174" s="43"/>
      <c r="J174" s="47"/>
      <c r="L174" s="43"/>
    </row>
    <row r="175" customFormat="false" ht="12.75" hidden="false" customHeight="true" outlineLevel="0" collapsed="false">
      <c r="C175" s="43"/>
      <c r="F175" s="43"/>
      <c r="I175" s="43"/>
      <c r="J175" s="47"/>
      <c r="L175" s="43"/>
    </row>
    <row r="176" customFormat="false" ht="12.75" hidden="false" customHeight="true" outlineLevel="0" collapsed="false">
      <c r="C176" s="43"/>
      <c r="F176" s="43"/>
      <c r="I176" s="43"/>
      <c r="J176" s="47"/>
      <c r="L176" s="43"/>
    </row>
    <row r="177" customFormat="false" ht="12.75" hidden="false" customHeight="true" outlineLevel="0" collapsed="false">
      <c r="C177" s="43"/>
      <c r="F177" s="43"/>
      <c r="I177" s="43"/>
      <c r="J177" s="47"/>
      <c r="L177" s="43"/>
    </row>
    <row r="178" customFormat="false" ht="12.75" hidden="false" customHeight="true" outlineLevel="0" collapsed="false">
      <c r="C178" s="43"/>
      <c r="F178" s="43"/>
      <c r="I178" s="43"/>
      <c r="J178" s="47"/>
      <c r="L178" s="43"/>
    </row>
    <row r="179" customFormat="false" ht="12.75" hidden="false" customHeight="true" outlineLevel="0" collapsed="false">
      <c r="C179" s="43"/>
      <c r="F179" s="43"/>
      <c r="I179" s="43"/>
      <c r="J179" s="47"/>
      <c r="L179" s="43"/>
    </row>
    <row r="180" customFormat="false" ht="12.75" hidden="false" customHeight="true" outlineLevel="0" collapsed="false">
      <c r="C180" s="43"/>
      <c r="F180" s="43"/>
      <c r="I180" s="43"/>
      <c r="J180" s="47"/>
      <c r="L180" s="43"/>
    </row>
    <row r="181" customFormat="false" ht="12.75" hidden="false" customHeight="true" outlineLevel="0" collapsed="false">
      <c r="C181" s="43"/>
      <c r="F181" s="43"/>
      <c r="I181" s="43"/>
      <c r="J181" s="47"/>
      <c r="L181" s="43"/>
    </row>
    <row r="182" customFormat="false" ht="12.75" hidden="false" customHeight="true" outlineLevel="0" collapsed="false">
      <c r="C182" s="43"/>
      <c r="F182" s="43"/>
      <c r="I182" s="43"/>
      <c r="J182" s="47"/>
      <c r="L182" s="43"/>
    </row>
    <row r="183" customFormat="false" ht="12.75" hidden="false" customHeight="true" outlineLevel="0" collapsed="false">
      <c r="C183" s="43"/>
      <c r="F183" s="43"/>
      <c r="I183" s="43"/>
      <c r="J183" s="47"/>
      <c r="L183" s="43"/>
    </row>
    <row r="184" customFormat="false" ht="12.75" hidden="false" customHeight="true" outlineLevel="0" collapsed="false">
      <c r="C184" s="43"/>
      <c r="F184" s="43"/>
      <c r="I184" s="43"/>
      <c r="J184" s="47"/>
      <c r="L184" s="43"/>
    </row>
    <row r="185" customFormat="false" ht="12.75" hidden="false" customHeight="true" outlineLevel="0" collapsed="false">
      <c r="C185" s="43"/>
      <c r="F185" s="43"/>
      <c r="I185" s="43"/>
      <c r="J185" s="47"/>
      <c r="L185" s="43"/>
    </row>
    <row r="186" customFormat="false" ht="12.75" hidden="false" customHeight="true" outlineLevel="0" collapsed="false">
      <c r="C186" s="43"/>
      <c r="F186" s="43"/>
      <c r="I186" s="43"/>
      <c r="J186" s="47"/>
      <c r="L186" s="43"/>
    </row>
    <row r="187" customFormat="false" ht="12.75" hidden="false" customHeight="true" outlineLevel="0" collapsed="false">
      <c r="C187" s="43"/>
      <c r="F187" s="43"/>
      <c r="I187" s="43"/>
      <c r="J187" s="47"/>
      <c r="L187" s="43"/>
    </row>
    <row r="188" customFormat="false" ht="12.75" hidden="false" customHeight="true" outlineLevel="0" collapsed="false">
      <c r="C188" s="43"/>
      <c r="F188" s="43"/>
      <c r="I188" s="43"/>
      <c r="J188" s="47"/>
      <c r="L188" s="43"/>
    </row>
    <row r="189" customFormat="false" ht="12.75" hidden="false" customHeight="true" outlineLevel="0" collapsed="false">
      <c r="C189" s="43"/>
      <c r="F189" s="43"/>
      <c r="I189" s="43"/>
      <c r="J189" s="47"/>
      <c r="L189" s="43"/>
    </row>
    <row r="190" customFormat="false" ht="12.75" hidden="false" customHeight="true" outlineLevel="0" collapsed="false">
      <c r="C190" s="43"/>
      <c r="F190" s="43"/>
      <c r="I190" s="43"/>
      <c r="J190" s="47"/>
      <c r="L190" s="43"/>
    </row>
    <row r="191" customFormat="false" ht="12.75" hidden="false" customHeight="true" outlineLevel="0" collapsed="false">
      <c r="C191" s="43"/>
      <c r="F191" s="43"/>
      <c r="I191" s="43"/>
      <c r="J191" s="47"/>
      <c r="L191" s="43"/>
    </row>
    <row r="192" customFormat="false" ht="12.75" hidden="false" customHeight="true" outlineLevel="0" collapsed="false">
      <c r="C192" s="43"/>
      <c r="F192" s="43"/>
      <c r="I192" s="43"/>
      <c r="J192" s="47"/>
      <c r="L192" s="43"/>
    </row>
    <row r="193" customFormat="false" ht="12.75" hidden="false" customHeight="true" outlineLevel="0" collapsed="false">
      <c r="C193" s="43"/>
      <c r="F193" s="43"/>
      <c r="I193" s="43"/>
      <c r="J193" s="47"/>
      <c r="L193" s="43"/>
    </row>
    <row r="194" customFormat="false" ht="12.75" hidden="false" customHeight="true" outlineLevel="0" collapsed="false">
      <c r="C194" s="43"/>
      <c r="F194" s="43"/>
      <c r="I194" s="43"/>
      <c r="J194" s="47"/>
      <c r="L194" s="43"/>
    </row>
    <row r="195" customFormat="false" ht="12.75" hidden="false" customHeight="true" outlineLevel="0" collapsed="false">
      <c r="C195" s="43"/>
      <c r="F195" s="43"/>
      <c r="I195" s="43"/>
      <c r="J195" s="47"/>
      <c r="L195" s="43"/>
    </row>
    <row r="196" customFormat="false" ht="12.75" hidden="false" customHeight="true" outlineLevel="0" collapsed="false">
      <c r="C196" s="43"/>
      <c r="F196" s="43"/>
      <c r="I196" s="43"/>
      <c r="J196" s="47"/>
      <c r="L196" s="43"/>
    </row>
    <row r="197" customFormat="false" ht="12.75" hidden="false" customHeight="true" outlineLevel="0" collapsed="false">
      <c r="C197" s="43"/>
      <c r="F197" s="43"/>
      <c r="I197" s="43"/>
      <c r="J197" s="47"/>
      <c r="L197" s="43"/>
    </row>
    <row r="198" customFormat="false" ht="12.75" hidden="false" customHeight="true" outlineLevel="0" collapsed="false">
      <c r="C198" s="43"/>
      <c r="F198" s="43"/>
      <c r="I198" s="43"/>
      <c r="J198" s="47"/>
      <c r="L198" s="43"/>
    </row>
    <row r="199" customFormat="false" ht="12.75" hidden="false" customHeight="true" outlineLevel="0" collapsed="false">
      <c r="C199" s="43"/>
      <c r="F199" s="43"/>
      <c r="I199" s="43"/>
      <c r="J199" s="47"/>
      <c r="L199" s="43"/>
    </row>
    <row r="200" customFormat="false" ht="12.75" hidden="false" customHeight="true" outlineLevel="0" collapsed="false">
      <c r="C200" s="43"/>
      <c r="F200" s="43"/>
      <c r="I200" s="43"/>
      <c r="J200" s="47"/>
      <c r="L200" s="43"/>
    </row>
    <row r="201" customFormat="false" ht="12.75" hidden="false" customHeight="true" outlineLevel="0" collapsed="false">
      <c r="C201" s="43"/>
      <c r="F201" s="43"/>
      <c r="I201" s="43"/>
      <c r="J201" s="47"/>
      <c r="L201" s="43"/>
    </row>
    <row r="202" customFormat="false" ht="12.75" hidden="false" customHeight="true" outlineLevel="0" collapsed="false">
      <c r="C202" s="43"/>
      <c r="F202" s="43"/>
      <c r="I202" s="43"/>
      <c r="J202" s="47"/>
      <c r="L202" s="43"/>
    </row>
    <row r="203" customFormat="false" ht="12.75" hidden="false" customHeight="true" outlineLevel="0" collapsed="false">
      <c r="C203" s="43"/>
      <c r="F203" s="43"/>
      <c r="I203" s="43"/>
      <c r="J203" s="47"/>
      <c r="L203" s="43"/>
    </row>
    <row r="204" customFormat="false" ht="12.75" hidden="false" customHeight="true" outlineLevel="0" collapsed="false">
      <c r="C204" s="43"/>
      <c r="F204" s="43"/>
      <c r="I204" s="43"/>
      <c r="J204" s="47"/>
      <c r="L204" s="43"/>
    </row>
    <row r="205" customFormat="false" ht="12.75" hidden="false" customHeight="true" outlineLevel="0" collapsed="false">
      <c r="C205" s="43"/>
      <c r="F205" s="43"/>
      <c r="I205" s="43"/>
      <c r="J205" s="47"/>
      <c r="L205" s="43"/>
    </row>
    <row r="206" customFormat="false" ht="12.75" hidden="false" customHeight="true" outlineLevel="0" collapsed="false">
      <c r="C206" s="43"/>
      <c r="F206" s="43"/>
      <c r="I206" s="43"/>
      <c r="J206" s="47"/>
      <c r="L206" s="43"/>
    </row>
    <row r="207" customFormat="false" ht="12.75" hidden="false" customHeight="true" outlineLevel="0" collapsed="false">
      <c r="C207" s="43"/>
      <c r="F207" s="43"/>
      <c r="I207" s="43"/>
      <c r="J207" s="47"/>
      <c r="L207" s="43"/>
    </row>
    <row r="208" customFormat="false" ht="12.75" hidden="false" customHeight="true" outlineLevel="0" collapsed="false">
      <c r="C208" s="43"/>
      <c r="F208" s="43"/>
      <c r="I208" s="43"/>
      <c r="J208" s="47"/>
      <c r="L208" s="43"/>
    </row>
    <row r="209" customFormat="false" ht="12.75" hidden="false" customHeight="true" outlineLevel="0" collapsed="false">
      <c r="C209" s="43"/>
      <c r="F209" s="43"/>
      <c r="I209" s="43"/>
      <c r="J209" s="47"/>
      <c r="L209" s="43"/>
    </row>
    <row r="210" customFormat="false" ht="12.75" hidden="false" customHeight="true" outlineLevel="0" collapsed="false">
      <c r="C210" s="43"/>
      <c r="F210" s="43"/>
      <c r="I210" s="43"/>
      <c r="J210" s="47"/>
      <c r="L210" s="43"/>
    </row>
    <row r="211" customFormat="false" ht="12.75" hidden="false" customHeight="true" outlineLevel="0" collapsed="false">
      <c r="C211" s="43"/>
      <c r="F211" s="43"/>
      <c r="I211" s="43"/>
      <c r="J211" s="47"/>
      <c r="L211" s="43"/>
    </row>
    <row r="212" customFormat="false" ht="12.75" hidden="false" customHeight="true" outlineLevel="0" collapsed="false">
      <c r="C212" s="43"/>
      <c r="F212" s="43"/>
      <c r="I212" s="43"/>
      <c r="J212" s="47"/>
      <c r="L212" s="43"/>
    </row>
    <row r="213" customFormat="false" ht="12.75" hidden="false" customHeight="true" outlineLevel="0" collapsed="false">
      <c r="C213" s="43"/>
      <c r="F213" s="43"/>
      <c r="I213" s="43"/>
      <c r="J213" s="47"/>
      <c r="L213" s="43"/>
    </row>
    <row r="214" customFormat="false" ht="12.75" hidden="false" customHeight="true" outlineLevel="0" collapsed="false">
      <c r="C214" s="43"/>
      <c r="F214" s="43"/>
      <c r="I214" s="43"/>
      <c r="J214" s="47"/>
      <c r="L214" s="43"/>
    </row>
    <row r="215" customFormat="false" ht="12.75" hidden="false" customHeight="true" outlineLevel="0" collapsed="false">
      <c r="C215" s="43"/>
      <c r="F215" s="43"/>
      <c r="I215" s="43"/>
      <c r="J215" s="47"/>
      <c r="L215" s="43"/>
    </row>
    <row r="216" customFormat="false" ht="12.75" hidden="false" customHeight="true" outlineLevel="0" collapsed="false">
      <c r="C216" s="43"/>
      <c r="F216" s="43"/>
      <c r="I216" s="43"/>
      <c r="J216" s="47"/>
      <c r="L216" s="43"/>
    </row>
    <row r="217" customFormat="false" ht="12.75" hidden="false" customHeight="true" outlineLevel="0" collapsed="false">
      <c r="C217" s="43"/>
      <c r="F217" s="43"/>
      <c r="I217" s="43"/>
      <c r="J217" s="47"/>
      <c r="L217" s="43"/>
    </row>
    <row r="218" customFormat="false" ht="12.75" hidden="false" customHeight="true" outlineLevel="0" collapsed="false">
      <c r="C218" s="43"/>
      <c r="F218" s="43"/>
      <c r="I218" s="43"/>
      <c r="J218" s="47"/>
      <c r="L218" s="43"/>
    </row>
    <row r="219" customFormat="false" ht="12.75" hidden="false" customHeight="true" outlineLevel="0" collapsed="false">
      <c r="C219" s="43"/>
      <c r="F219" s="43"/>
      <c r="I219" s="43"/>
      <c r="J219" s="47"/>
      <c r="L219" s="43"/>
    </row>
    <row r="220" customFormat="false" ht="12.75" hidden="false" customHeight="true" outlineLevel="0" collapsed="false">
      <c r="C220" s="43"/>
      <c r="F220" s="43"/>
      <c r="I220" s="43"/>
      <c r="J220" s="47"/>
      <c r="L220" s="43"/>
    </row>
    <row r="221" customFormat="false" ht="12.75" hidden="false" customHeight="true" outlineLevel="0" collapsed="false">
      <c r="C221" s="43"/>
      <c r="F221" s="43"/>
      <c r="I221" s="43"/>
      <c r="J221" s="47"/>
      <c r="L221" s="43"/>
    </row>
    <row r="222" customFormat="false" ht="12.75" hidden="false" customHeight="true" outlineLevel="0" collapsed="false">
      <c r="C222" s="43"/>
      <c r="F222" s="43"/>
      <c r="I222" s="43"/>
      <c r="J222" s="47"/>
      <c r="L222" s="43"/>
    </row>
    <row r="223" customFormat="false" ht="12.75" hidden="false" customHeight="true" outlineLevel="0" collapsed="false">
      <c r="C223" s="43"/>
      <c r="F223" s="43"/>
      <c r="I223" s="43"/>
      <c r="J223" s="47"/>
      <c r="L223" s="43"/>
    </row>
    <row r="224" customFormat="false" ht="12.75" hidden="false" customHeight="true" outlineLevel="0" collapsed="false">
      <c r="C224" s="43"/>
      <c r="F224" s="43"/>
      <c r="I224" s="43"/>
      <c r="J224" s="47"/>
      <c r="L224" s="43"/>
    </row>
    <row r="225" customFormat="false" ht="12.75" hidden="false" customHeight="true" outlineLevel="0" collapsed="false">
      <c r="C225" s="43"/>
      <c r="F225" s="43"/>
      <c r="I225" s="43"/>
      <c r="J225" s="47"/>
      <c r="L225" s="43"/>
    </row>
    <row r="226" customFormat="false" ht="12.75" hidden="false" customHeight="true" outlineLevel="0" collapsed="false">
      <c r="C226" s="43"/>
      <c r="F226" s="43"/>
      <c r="I226" s="43"/>
      <c r="J226" s="47"/>
      <c r="L226" s="43"/>
    </row>
    <row r="227" customFormat="false" ht="12.75" hidden="false" customHeight="true" outlineLevel="0" collapsed="false">
      <c r="C227" s="43"/>
      <c r="F227" s="43"/>
      <c r="I227" s="43"/>
      <c r="J227" s="47"/>
      <c r="L227" s="43"/>
    </row>
    <row r="228" customFormat="false" ht="12.75" hidden="false" customHeight="true" outlineLevel="0" collapsed="false">
      <c r="C228" s="43"/>
      <c r="F228" s="43"/>
      <c r="I228" s="43"/>
      <c r="J228" s="47"/>
      <c r="L228" s="43"/>
    </row>
    <row r="229" customFormat="false" ht="12.75" hidden="false" customHeight="true" outlineLevel="0" collapsed="false">
      <c r="C229" s="43"/>
      <c r="F229" s="43"/>
      <c r="I229" s="43"/>
      <c r="J229" s="47"/>
      <c r="L229" s="43"/>
    </row>
    <row r="230" customFormat="false" ht="12.75" hidden="false" customHeight="true" outlineLevel="0" collapsed="false">
      <c r="C230" s="43"/>
      <c r="F230" s="43"/>
      <c r="I230" s="43"/>
      <c r="J230" s="47"/>
      <c r="L230" s="43"/>
    </row>
    <row r="231" customFormat="false" ht="12.75" hidden="false" customHeight="true" outlineLevel="0" collapsed="false">
      <c r="C231" s="43"/>
      <c r="F231" s="43"/>
      <c r="I231" s="43"/>
      <c r="J231" s="47"/>
      <c r="L231" s="43"/>
    </row>
    <row r="232" customFormat="false" ht="12.75" hidden="false" customHeight="true" outlineLevel="0" collapsed="false">
      <c r="C232" s="43"/>
      <c r="F232" s="43"/>
      <c r="I232" s="43"/>
      <c r="J232" s="47"/>
      <c r="L232" s="43"/>
    </row>
    <row r="233" customFormat="false" ht="12.75" hidden="false" customHeight="true" outlineLevel="0" collapsed="false">
      <c r="C233" s="43"/>
      <c r="F233" s="43"/>
      <c r="I233" s="43"/>
      <c r="J233" s="47"/>
      <c r="L233" s="43"/>
    </row>
    <row r="234" customFormat="false" ht="12.75" hidden="false" customHeight="true" outlineLevel="0" collapsed="false">
      <c r="C234" s="43"/>
      <c r="F234" s="43"/>
      <c r="I234" s="43"/>
      <c r="J234" s="47"/>
      <c r="L234" s="43"/>
    </row>
    <row r="235" customFormat="false" ht="12.75" hidden="false" customHeight="true" outlineLevel="0" collapsed="false">
      <c r="C235" s="43"/>
      <c r="F235" s="43"/>
      <c r="I235" s="43"/>
      <c r="J235" s="47"/>
      <c r="L235" s="43"/>
    </row>
    <row r="236" customFormat="false" ht="12.75" hidden="false" customHeight="true" outlineLevel="0" collapsed="false">
      <c r="C236" s="43"/>
      <c r="F236" s="43"/>
      <c r="I236" s="43"/>
      <c r="J236" s="47"/>
      <c r="L236" s="43"/>
    </row>
    <row r="237" customFormat="false" ht="12.75" hidden="false" customHeight="true" outlineLevel="0" collapsed="false">
      <c r="C237" s="43"/>
      <c r="F237" s="43"/>
      <c r="I237" s="43"/>
      <c r="J237" s="47"/>
      <c r="L237" s="43"/>
    </row>
    <row r="238" customFormat="false" ht="12.75" hidden="false" customHeight="true" outlineLevel="0" collapsed="false">
      <c r="C238" s="43"/>
      <c r="F238" s="43"/>
      <c r="I238" s="43"/>
      <c r="J238" s="47"/>
      <c r="L238" s="43"/>
    </row>
    <row r="239" customFormat="false" ht="12.75" hidden="false" customHeight="true" outlineLevel="0" collapsed="false">
      <c r="C239" s="43"/>
      <c r="F239" s="43"/>
      <c r="I239" s="43"/>
      <c r="J239" s="47"/>
      <c r="L239" s="43"/>
    </row>
    <row r="240" customFormat="false" ht="12.75" hidden="false" customHeight="true" outlineLevel="0" collapsed="false">
      <c r="C240" s="43"/>
      <c r="F240" s="43"/>
      <c r="I240" s="43"/>
      <c r="J240" s="47"/>
      <c r="L240" s="43"/>
    </row>
    <row r="241" customFormat="false" ht="12.75" hidden="false" customHeight="true" outlineLevel="0" collapsed="false">
      <c r="C241" s="43"/>
      <c r="F241" s="43"/>
      <c r="I241" s="43"/>
      <c r="J241" s="47"/>
      <c r="L241" s="43"/>
    </row>
    <row r="242" customFormat="false" ht="12.75" hidden="false" customHeight="true" outlineLevel="0" collapsed="false">
      <c r="C242" s="43"/>
      <c r="F242" s="43"/>
      <c r="I242" s="43"/>
      <c r="J242" s="47"/>
      <c r="L242" s="43"/>
    </row>
    <row r="243" customFormat="false" ht="12.75" hidden="false" customHeight="true" outlineLevel="0" collapsed="false">
      <c r="C243" s="43"/>
      <c r="F243" s="43"/>
      <c r="I243" s="43"/>
      <c r="J243" s="47"/>
      <c r="L243" s="43"/>
    </row>
    <row r="244" customFormat="false" ht="12.75" hidden="false" customHeight="true" outlineLevel="0" collapsed="false">
      <c r="C244" s="43"/>
      <c r="F244" s="43"/>
      <c r="I244" s="43"/>
      <c r="J244" s="47"/>
      <c r="L244" s="43"/>
    </row>
    <row r="245" customFormat="false" ht="12.75" hidden="false" customHeight="true" outlineLevel="0" collapsed="false">
      <c r="C245" s="43"/>
      <c r="F245" s="43"/>
      <c r="I245" s="43"/>
      <c r="J245" s="47"/>
      <c r="L245" s="43"/>
    </row>
    <row r="246" customFormat="false" ht="12.75" hidden="false" customHeight="true" outlineLevel="0" collapsed="false">
      <c r="C246" s="43"/>
      <c r="F246" s="43"/>
      <c r="I246" s="43"/>
      <c r="J246" s="47"/>
      <c r="L246" s="43"/>
    </row>
    <row r="247" customFormat="false" ht="12.75" hidden="false" customHeight="true" outlineLevel="0" collapsed="false">
      <c r="C247" s="43"/>
      <c r="F247" s="43"/>
      <c r="I247" s="43"/>
      <c r="J247" s="47"/>
      <c r="L247" s="43"/>
    </row>
    <row r="248" customFormat="false" ht="12.75" hidden="false" customHeight="true" outlineLevel="0" collapsed="false">
      <c r="C248" s="43"/>
      <c r="F248" s="43"/>
      <c r="I248" s="43"/>
      <c r="J248" s="47"/>
      <c r="L248" s="43"/>
    </row>
    <row r="249" customFormat="false" ht="12.75" hidden="false" customHeight="true" outlineLevel="0" collapsed="false">
      <c r="C249" s="43"/>
      <c r="F249" s="43"/>
      <c r="I249" s="43"/>
      <c r="J249" s="47"/>
      <c r="L249" s="43"/>
    </row>
    <row r="250" customFormat="false" ht="12.75" hidden="false" customHeight="true" outlineLevel="0" collapsed="false">
      <c r="C250" s="43"/>
      <c r="F250" s="43"/>
      <c r="I250" s="43"/>
      <c r="J250" s="47"/>
      <c r="L250" s="43"/>
    </row>
    <row r="251" customFormat="false" ht="12.75" hidden="false" customHeight="true" outlineLevel="0" collapsed="false">
      <c r="C251" s="43"/>
      <c r="F251" s="43"/>
      <c r="I251" s="43"/>
      <c r="J251" s="47"/>
      <c r="L251" s="43"/>
    </row>
    <row r="252" customFormat="false" ht="12.75" hidden="false" customHeight="true" outlineLevel="0" collapsed="false">
      <c r="C252" s="43"/>
      <c r="F252" s="43"/>
      <c r="I252" s="43"/>
      <c r="J252" s="47"/>
      <c r="L252" s="43"/>
    </row>
    <row r="253" customFormat="false" ht="12.75" hidden="false" customHeight="true" outlineLevel="0" collapsed="false">
      <c r="C253" s="43"/>
      <c r="F253" s="43"/>
      <c r="I253" s="43"/>
      <c r="J253" s="47"/>
      <c r="L253" s="43"/>
    </row>
    <row r="254" customFormat="false" ht="12.75" hidden="false" customHeight="true" outlineLevel="0" collapsed="false">
      <c r="C254" s="43"/>
      <c r="F254" s="43"/>
      <c r="I254" s="43"/>
      <c r="J254" s="47"/>
      <c r="L254" s="43"/>
    </row>
    <row r="255" customFormat="false" ht="12.75" hidden="false" customHeight="true" outlineLevel="0" collapsed="false">
      <c r="C255" s="43"/>
      <c r="F255" s="43"/>
      <c r="I255" s="43"/>
      <c r="J255" s="47"/>
      <c r="L255" s="43"/>
    </row>
    <row r="256" customFormat="false" ht="12.75" hidden="false" customHeight="true" outlineLevel="0" collapsed="false">
      <c r="C256" s="43"/>
      <c r="F256" s="43"/>
      <c r="I256" s="43"/>
      <c r="J256" s="47"/>
      <c r="L256" s="43"/>
    </row>
    <row r="257" customFormat="false" ht="12.75" hidden="false" customHeight="true" outlineLevel="0" collapsed="false">
      <c r="C257" s="43"/>
      <c r="F257" s="43"/>
      <c r="I257" s="43"/>
      <c r="J257" s="47"/>
      <c r="L257" s="43"/>
    </row>
    <row r="258" customFormat="false" ht="12.75" hidden="false" customHeight="true" outlineLevel="0" collapsed="false">
      <c r="C258" s="43"/>
      <c r="F258" s="43"/>
      <c r="I258" s="43"/>
      <c r="J258" s="47"/>
      <c r="L258" s="43"/>
    </row>
    <row r="259" customFormat="false" ht="12.75" hidden="false" customHeight="true" outlineLevel="0" collapsed="false">
      <c r="C259" s="43"/>
      <c r="F259" s="43"/>
      <c r="I259" s="43"/>
      <c r="J259" s="47"/>
      <c r="L259" s="43"/>
    </row>
    <row r="260" customFormat="false" ht="12.75" hidden="false" customHeight="true" outlineLevel="0" collapsed="false">
      <c r="C260" s="43"/>
      <c r="F260" s="43"/>
      <c r="I260" s="43"/>
      <c r="J260" s="47"/>
      <c r="L260" s="43"/>
    </row>
    <row r="261" customFormat="false" ht="12.75" hidden="false" customHeight="true" outlineLevel="0" collapsed="false">
      <c r="C261" s="43"/>
      <c r="F261" s="43"/>
      <c r="I261" s="43"/>
      <c r="J261" s="47"/>
      <c r="L261" s="43"/>
    </row>
    <row r="262" customFormat="false" ht="12.75" hidden="false" customHeight="true" outlineLevel="0" collapsed="false">
      <c r="C262" s="43"/>
      <c r="F262" s="43"/>
      <c r="I262" s="43"/>
      <c r="J262" s="47"/>
      <c r="L262" s="43"/>
    </row>
    <row r="263" customFormat="false" ht="12.75" hidden="false" customHeight="true" outlineLevel="0" collapsed="false">
      <c r="C263" s="43"/>
      <c r="F263" s="43"/>
      <c r="I263" s="43"/>
      <c r="J263" s="47"/>
      <c r="L263" s="43"/>
    </row>
    <row r="264" customFormat="false" ht="12.75" hidden="false" customHeight="true" outlineLevel="0" collapsed="false">
      <c r="C264" s="43"/>
      <c r="F264" s="43"/>
      <c r="I264" s="43"/>
      <c r="J264" s="47"/>
      <c r="L264" s="43"/>
    </row>
    <row r="265" customFormat="false" ht="12.75" hidden="false" customHeight="true" outlineLevel="0" collapsed="false">
      <c r="C265" s="43"/>
      <c r="F265" s="43"/>
      <c r="I265" s="43"/>
      <c r="J265" s="47"/>
      <c r="L265" s="43"/>
    </row>
    <row r="266" customFormat="false" ht="12.75" hidden="false" customHeight="true" outlineLevel="0" collapsed="false">
      <c r="C266" s="43"/>
      <c r="F266" s="43"/>
      <c r="I266" s="43"/>
      <c r="J266" s="47"/>
      <c r="L266" s="43"/>
    </row>
    <row r="267" customFormat="false" ht="12.75" hidden="false" customHeight="true" outlineLevel="0" collapsed="false">
      <c r="C267" s="43"/>
      <c r="F267" s="43"/>
      <c r="I267" s="43"/>
      <c r="J267" s="47"/>
      <c r="L267" s="43"/>
    </row>
    <row r="268" customFormat="false" ht="12.75" hidden="false" customHeight="true" outlineLevel="0" collapsed="false">
      <c r="C268" s="43"/>
      <c r="F268" s="43"/>
      <c r="I268" s="43"/>
      <c r="J268" s="47"/>
      <c r="L268" s="43"/>
    </row>
    <row r="269" customFormat="false" ht="12.75" hidden="false" customHeight="true" outlineLevel="0" collapsed="false">
      <c r="C269" s="43"/>
      <c r="F269" s="43"/>
      <c r="I269" s="43"/>
      <c r="J269" s="47"/>
      <c r="L269" s="43"/>
    </row>
    <row r="270" customFormat="false" ht="12.75" hidden="false" customHeight="true" outlineLevel="0" collapsed="false">
      <c r="C270" s="43"/>
      <c r="F270" s="43"/>
      <c r="I270" s="43"/>
      <c r="J270" s="47"/>
      <c r="L270" s="43"/>
    </row>
    <row r="271" customFormat="false" ht="12.75" hidden="false" customHeight="true" outlineLevel="0" collapsed="false">
      <c r="C271" s="43"/>
      <c r="F271" s="43"/>
      <c r="I271" s="43"/>
      <c r="J271" s="47"/>
      <c r="L271" s="43"/>
    </row>
    <row r="272" customFormat="false" ht="12.75" hidden="false" customHeight="true" outlineLevel="0" collapsed="false">
      <c r="C272" s="43"/>
      <c r="F272" s="43"/>
      <c r="I272" s="43"/>
      <c r="J272" s="47"/>
      <c r="L272" s="43"/>
    </row>
    <row r="273" customFormat="false" ht="12.75" hidden="false" customHeight="true" outlineLevel="0" collapsed="false">
      <c r="C273" s="43"/>
      <c r="F273" s="43"/>
      <c r="I273" s="43"/>
      <c r="J273" s="47"/>
      <c r="L273" s="43"/>
    </row>
    <row r="274" customFormat="false" ht="12.75" hidden="false" customHeight="true" outlineLevel="0" collapsed="false">
      <c r="C274" s="43"/>
      <c r="F274" s="43"/>
      <c r="I274" s="43"/>
      <c r="J274" s="47"/>
      <c r="L274" s="43"/>
    </row>
    <row r="275" customFormat="false" ht="12.75" hidden="false" customHeight="true" outlineLevel="0" collapsed="false">
      <c r="C275" s="43"/>
      <c r="F275" s="43"/>
      <c r="I275" s="43"/>
      <c r="J275" s="47"/>
      <c r="L275" s="43"/>
    </row>
    <row r="276" customFormat="false" ht="12.75" hidden="false" customHeight="true" outlineLevel="0" collapsed="false">
      <c r="C276" s="43"/>
      <c r="F276" s="43"/>
      <c r="I276" s="43"/>
      <c r="J276" s="47"/>
      <c r="L276" s="43"/>
    </row>
    <row r="277" customFormat="false" ht="12.75" hidden="false" customHeight="true" outlineLevel="0" collapsed="false">
      <c r="C277" s="43"/>
      <c r="F277" s="43"/>
      <c r="I277" s="43"/>
      <c r="J277" s="47"/>
      <c r="L277" s="43"/>
    </row>
    <row r="278" customFormat="false" ht="12.75" hidden="false" customHeight="true" outlineLevel="0" collapsed="false">
      <c r="C278" s="43"/>
      <c r="F278" s="43"/>
      <c r="I278" s="43"/>
      <c r="J278" s="47"/>
      <c r="L278" s="43"/>
    </row>
    <row r="279" customFormat="false" ht="12.75" hidden="false" customHeight="true" outlineLevel="0" collapsed="false">
      <c r="C279" s="43"/>
      <c r="F279" s="43"/>
      <c r="I279" s="43"/>
      <c r="J279" s="47"/>
      <c r="L279" s="43"/>
    </row>
    <row r="280" customFormat="false" ht="12.75" hidden="false" customHeight="true" outlineLevel="0" collapsed="false">
      <c r="C280" s="43"/>
      <c r="F280" s="43"/>
      <c r="I280" s="43"/>
      <c r="J280" s="47"/>
      <c r="L280" s="43"/>
    </row>
    <row r="281" customFormat="false" ht="12.75" hidden="false" customHeight="true" outlineLevel="0" collapsed="false">
      <c r="C281" s="43"/>
      <c r="F281" s="43"/>
      <c r="I281" s="43"/>
      <c r="J281" s="47"/>
      <c r="L281" s="43"/>
    </row>
    <row r="282" customFormat="false" ht="12.75" hidden="false" customHeight="true" outlineLevel="0" collapsed="false">
      <c r="C282" s="43"/>
      <c r="F282" s="43"/>
      <c r="I282" s="43"/>
      <c r="J282" s="47"/>
      <c r="L282" s="43"/>
    </row>
    <row r="283" customFormat="false" ht="12.75" hidden="false" customHeight="true" outlineLevel="0" collapsed="false">
      <c r="C283" s="43"/>
      <c r="F283" s="43"/>
      <c r="I283" s="43"/>
      <c r="J283" s="47"/>
      <c r="L283" s="43"/>
    </row>
    <row r="284" customFormat="false" ht="12.75" hidden="false" customHeight="true" outlineLevel="0" collapsed="false">
      <c r="C284" s="43"/>
      <c r="F284" s="43"/>
      <c r="I284" s="43"/>
      <c r="J284" s="47"/>
      <c r="L284" s="43"/>
    </row>
    <row r="285" customFormat="false" ht="12.75" hidden="false" customHeight="true" outlineLevel="0" collapsed="false">
      <c r="C285" s="43"/>
      <c r="F285" s="43"/>
      <c r="I285" s="43"/>
      <c r="J285" s="47"/>
      <c r="L285" s="43"/>
    </row>
    <row r="286" customFormat="false" ht="12.75" hidden="false" customHeight="true" outlineLevel="0" collapsed="false">
      <c r="C286" s="43"/>
      <c r="F286" s="43"/>
      <c r="I286" s="43"/>
      <c r="J286" s="47"/>
      <c r="L286" s="43"/>
    </row>
    <row r="287" customFormat="false" ht="12.75" hidden="false" customHeight="true" outlineLevel="0" collapsed="false">
      <c r="C287" s="43"/>
      <c r="F287" s="43"/>
      <c r="I287" s="43"/>
      <c r="J287" s="47"/>
      <c r="L287" s="43"/>
    </row>
    <row r="288" customFormat="false" ht="12.75" hidden="false" customHeight="true" outlineLevel="0" collapsed="false">
      <c r="C288" s="43"/>
      <c r="F288" s="43"/>
      <c r="I288" s="43"/>
      <c r="J288" s="47"/>
      <c r="L288" s="43"/>
    </row>
    <row r="289" customFormat="false" ht="12.75" hidden="false" customHeight="true" outlineLevel="0" collapsed="false">
      <c r="C289" s="43"/>
      <c r="F289" s="43"/>
      <c r="I289" s="43"/>
      <c r="J289" s="47"/>
      <c r="L289" s="43"/>
    </row>
    <row r="290" customFormat="false" ht="12.75" hidden="false" customHeight="true" outlineLevel="0" collapsed="false">
      <c r="C290" s="43"/>
      <c r="F290" s="43"/>
      <c r="I290" s="43"/>
      <c r="J290" s="47"/>
      <c r="L290" s="43"/>
    </row>
    <row r="291" customFormat="false" ht="12.75" hidden="false" customHeight="true" outlineLevel="0" collapsed="false">
      <c r="C291" s="43"/>
      <c r="F291" s="43"/>
      <c r="I291" s="43"/>
      <c r="J291" s="47"/>
      <c r="L291" s="43"/>
    </row>
    <row r="292" customFormat="false" ht="12.75" hidden="false" customHeight="true" outlineLevel="0" collapsed="false">
      <c r="C292" s="43"/>
      <c r="F292" s="43"/>
      <c r="I292" s="43"/>
      <c r="J292" s="47"/>
      <c r="L292" s="43"/>
    </row>
    <row r="293" customFormat="false" ht="12.75" hidden="false" customHeight="true" outlineLevel="0" collapsed="false">
      <c r="C293" s="43"/>
      <c r="F293" s="43"/>
      <c r="I293" s="43"/>
      <c r="J293" s="47"/>
      <c r="L293" s="43"/>
    </row>
    <row r="294" customFormat="false" ht="12.75" hidden="false" customHeight="true" outlineLevel="0" collapsed="false">
      <c r="C294" s="43"/>
      <c r="F294" s="43"/>
      <c r="I294" s="43"/>
      <c r="J294" s="47"/>
      <c r="L294" s="43"/>
    </row>
    <row r="295" customFormat="false" ht="12.75" hidden="false" customHeight="true" outlineLevel="0" collapsed="false">
      <c r="C295" s="43"/>
      <c r="F295" s="43"/>
      <c r="I295" s="43"/>
      <c r="J295" s="47"/>
      <c r="L295" s="43"/>
    </row>
    <row r="296" customFormat="false" ht="12.75" hidden="false" customHeight="true" outlineLevel="0" collapsed="false">
      <c r="C296" s="43"/>
      <c r="F296" s="43"/>
      <c r="I296" s="43"/>
      <c r="J296" s="47"/>
      <c r="L296" s="43"/>
    </row>
    <row r="297" customFormat="false" ht="12.75" hidden="false" customHeight="true" outlineLevel="0" collapsed="false">
      <c r="C297" s="43"/>
      <c r="F297" s="43"/>
      <c r="I297" s="43"/>
      <c r="J297" s="47"/>
      <c r="L297" s="43"/>
    </row>
    <row r="298" customFormat="false" ht="12.75" hidden="false" customHeight="true" outlineLevel="0" collapsed="false">
      <c r="C298" s="43"/>
      <c r="F298" s="43"/>
      <c r="I298" s="43"/>
      <c r="J298" s="47"/>
      <c r="L298" s="43"/>
    </row>
    <row r="299" customFormat="false" ht="12.75" hidden="false" customHeight="true" outlineLevel="0" collapsed="false">
      <c r="C299" s="43"/>
      <c r="F299" s="43"/>
      <c r="I299" s="43"/>
      <c r="J299" s="47"/>
      <c r="L299" s="43"/>
    </row>
    <row r="300" customFormat="false" ht="12.75" hidden="false" customHeight="true" outlineLevel="0" collapsed="false">
      <c r="C300" s="43"/>
      <c r="F300" s="43"/>
      <c r="I300" s="43"/>
      <c r="J300" s="47"/>
      <c r="L300" s="43"/>
    </row>
    <row r="301" customFormat="false" ht="12.75" hidden="false" customHeight="true" outlineLevel="0" collapsed="false">
      <c r="C301" s="43"/>
      <c r="F301" s="43"/>
      <c r="I301" s="43"/>
      <c r="J301" s="47"/>
      <c r="L301" s="43"/>
    </row>
    <row r="302" customFormat="false" ht="12.75" hidden="false" customHeight="true" outlineLevel="0" collapsed="false">
      <c r="C302" s="43"/>
      <c r="F302" s="43"/>
      <c r="I302" s="43"/>
      <c r="J302" s="47"/>
      <c r="L302" s="43"/>
    </row>
    <row r="303" customFormat="false" ht="12.75" hidden="false" customHeight="true" outlineLevel="0" collapsed="false">
      <c r="C303" s="43"/>
      <c r="F303" s="43"/>
      <c r="I303" s="43"/>
      <c r="J303" s="47"/>
      <c r="L303" s="43"/>
    </row>
    <row r="304" customFormat="false" ht="12.75" hidden="false" customHeight="true" outlineLevel="0" collapsed="false">
      <c r="C304" s="43"/>
      <c r="F304" s="43"/>
      <c r="I304" s="43"/>
      <c r="J304" s="47"/>
      <c r="L304" s="43"/>
    </row>
    <row r="305" customFormat="false" ht="12.75" hidden="false" customHeight="true" outlineLevel="0" collapsed="false">
      <c r="C305" s="43"/>
      <c r="F305" s="43"/>
      <c r="I305" s="43"/>
      <c r="J305" s="47"/>
      <c r="L305" s="43"/>
    </row>
    <row r="306" customFormat="false" ht="12.75" hidden="false" customHeight="true" outlineLevel="0" collapsed="false">
      <c r="C306" s="43"/>
      <c r="F306" s="43"/>
      <c r="I306" s="43"/>
      <c r="J306" s="47"/>
      <c r="L306" s="43"/>
    </row>
    <row r="307" customFormat="false" ht="12.75" hidden="false" customHeight="true" outlineLevel="0" collapsed="false">
      <c r="C307" s="43"/>
      <c r="F307" s="43"/>
      <c r="I307" s="43"/>
      <c r="J307" s="47"/>
      <c r="L307" s="43"/>
    </row>
    <row r="308" customFormat="false" ht="12.75" hidden="false" customHeight="true" outlineLevel="0" collapsed="false">
      <c r="C308" s="43"/>
      <c r="F308" s="43"/>
      <c r="I308" s="43"/>
      <c r="J308" s="47"/>
      <c r="L308" s="43"/>
    </row>
    <row r="309" customFormat="false" ht="12.75" hidden="false" customHeight="true" outlineLevel="0" collapsed="false">
      <c r="C309" s="43"/>
      <c r="F309" s="43"/>
      <c r="I309" s="43"/>
      <c r="J309" s="47"/>
      <c r="L309" s="43"/>
    </row>
    <row r="310" customFormat="false" ht="12.75" hidden="false" customHeight="true" outlineLevel="0" collapsed="false">
      <c r="C310" s="43"/>
      <c r="F310" s="43"/>
      <c r="I310" s="43"/>
      <c r="J310" s="47"/>
      <c r="L310" s="43"/>
    </row>
    <row r="311" customFormat="false" ht="12.75" hidden="false" customHeight="true" outlineLevel="0" collapsed="false">
      <c r="C311" s="43"/>
      <c r="F311" s="43"/>
      <c r="I311" s="43"/>
      <c r="J311" s="47"/>
      <c r="L311" s="43"/>
    </row>
    <row r="312" customFormat="false" ht="12.75" hidden="false" customHeight="true" outlineLevel="0" collapsed="false">
      <c r="C312" s="43"/>
      <c r="F312" s="43"/>
      <c r="I312" s="43"/>
      <c r="J312" s="47"/>
      <c r="L312" s="43"/>
    </row>
    <row r="313" customFormat="false" ht="12.75" hidden="false" customHeight="true" outlineLevel="0" collapsed="false">
      <c r="C313" s="43"/>
      <c r="F313" s="43"/>
      <c r="I313" s="43"/>
      <c r="J313" s="47"/>
      <c r="L313" s="43"/>
    </row>
    <row r="314" customFormat="false" ht="12.75" hidden="false" customHeight="true" outlineLevel="0" collapsed="false">
      <c r="C314" s="43"/>
      <c r="F314" s="43"/>
      <c r="I314" s="43"/>
      <c r="J314" s="47"/>
      <c r="L314" s="43"/>
    </row>
    <row r="315" customFormat="false" ht="12.75" hidden="false" customHeight="true" outlineLevel="0" collapsed="false">
      <c r="C315" s="43"/>
      <c r="F315" s="43"/>
      <c r="I315" s="43"/>
      <c r="J315" s="47"/>
      <c r="L315" s="43"/>
    </row>
    <row r="316" customFormat="false" ht="12.75" hidden="false" customHeight="true" outlineLevel="0" collapsed="false">
      <c r="C316" s="43"/>
      <c r="F316" s="43"/>
      <c r="I316" s="43"/>
      <c r="J316" s="47"/>
      <c r="L316" s="43"/>
    </row>
    <row r="317" customFormat="false" ht="12.75" hidden="false" customHeight="true" outlineLevel="0" collapsed="false">
      <c r="C317" s="43"/>
      <c r="F317" s="43"/>
      <c r="I317" s="43"/>
      <c r="J317" s="47"/>
      <c r="L317" s="43"/>
    </row>
    <row r="318" customFormat="false" ht="12.75" hidden="false" customHeight="true" outlineLevel="0" collapsed="false">
      <c r="C318" s="43"/>
      <c r="F318" s="43"/>
      <c r="I318" s="43"/>
      <c r="J318" s="47"/>
      <c r="L318" s="43"/>
    </row>
    <row r="319" customFormat="false" ht="12.75" hidden="false" customHeight="true" outlineLevel="0" collapsed="false">
      <c r="C319" s="43"/>
      <c r="F319" s="43"/>
      <c r="I319" s="43"/>
      <c r="J319" s="47"/>
      <c r="L319" s="43"/>
    </row>
    <row r="320" customFormat="false" ht="12.75" hidden="false" customHeight="true" outlineLevel="0" collapsed="false">
      <c r="C320" s="43"/>
      <c r="F320" s="43"/>
      <c r="I320" s="43"/>
      <c r="J320" s="47"/>
      <c r="L320" s="43"/>
    </row>
    <row r="321" customFormat="false" ht="12.75" hidden="false" customHeight="true" outlineLevel="0" collapsed="false">
      <c r="C321" s="43"/>
      <c r="F321" s="43"/>
      <c r="I321" s="43"/>
      <c r="J321" s="47"/>
      <c r="L321" s="43"/>
    </row>
    <row r="322" customFormat="false" ht="12.75" hidden="false" customHeight="true" outlineLevel="0" collapsed="false">
      <c r="C322" s="43"/>
      <c r="F322" s="43"/>
      <c r="I322" s="43"/>
      <c r="J322" s="47"/>
      <c r="L322" s="43"/>
    </row>
    <row r="323" customFormat="false" ht="12.75" hidden="false" customHeight="true" outlineLevel="0" collapsed="false">
      <c r="C323" s="43"/>
      <c r="F323" s="43"/>
      <c r="I323" s="43"/>
      <c r="J323" s="47"/>
      <c r="L323" s="43"/>
    </row>
    <row r="324" customFormat="false" ht="12.75" hidden="false" customHeight="true" outlineLevel="0" collapsed="false">
      <c r="C324" s="43"/>
      <c r="F324" s="43"/>
      <c r="I324" s="43"/>
      <c r="J324" s="47"/>
      <c r="L324" s="43"/>
    </row>
    <row r="325" customFormat="false" ht="12.75" hidden="false" customHeight="true" outlineLevel="0" collapsed="false">
      <c r="C325" s="43"/>
      <c r="F325" s="43"/>
      <c r="I325" s="43"/>
      <c r="J325" s="47"/>
      <c r="L325" s="43"/>
    </row>
    <row r="326" customFormat="false" ht="12.75" hidden="false" customHeight="true" outlineLevel="0" collapsed="false">
      <c r="C326" s="43"/>
      <c r="F326" s="43"/>
      <c r="I326" s="43"/>
      <c r="J326" s="47"/>
      <c r="L326" s="43"/>
    </row>
    <row r="327" customFormat="false" ht="12.75" hidden="false" customHeight="true" outlineLevel="0" collapsed="false">
      <c r="C327" s="43"/>
      <c r="F327" s="43"/>
      <c r="I327" s="43"/>
      <c r="J327" s="47"/>
      <c r="L327" s="43"/>
    </row>
    <row r="328" customFormat="false" ht="12.75" hidden="false" customHeight="true" outlineLevel="0" collapsed="false">
      <c r="C328" s="43"/>
      <c r="F328" s="43"/>
      <c r="I328" s="43"/>
      <c r="J328" s="47"/>
      <c r="L328" s="43"/>
    </row>
    <row r="329" customFormat="false" ht="12.75" hidden="false" customHeight="true" outlineLevel="0" collapsed="false">
      <c r="C329" s="43"/>
      <c r="F329" s="43"/>
      <c r="I329" s="43"/>
      <c r="J329" s="47"/>
      <c r="L329" s="43"/>
    </row>
    <row r="330" customFormat="false" ht="12.75" hidden="false" customHeight="true" outlineLevel="0" collapsed="false">
      <c r="C330" s="43"/>
      <c r="F330" s="43"/>
      <c r="I330" s="43"/>
      <c r="J330" s="47"/>
      <c r="L330" s="43"/>
    </row>
    <row r="331" customFormat="false" ht="12.75" hidden="false" customHeight="true" outlineLevel="0" collapsed="false">
      <c r="C331" s="43"/>
      <c r="F331" s="43"/>
      <c r="I331" s="43"/>
      <c r="J331" s="47"/>
      <c r="L331" s="43"/>
    </row>
    <row r="332" customFormat="false" ht="12.75" hidden="false" customHeight="true" outlineLevel="0" collapsed="false">
      <c r="C332" s="43"/>
      <c r="F332" s="43"/>
      <c r="I332" s="43"/>
      <c r="J332" s="47"/>
      <c r="L332" s="43"/>
    </row>
    <row r="333" customFormat="false" ht="12.75" hidden="false" customHeight="true" outlineLevel="0" collapsed="false">
      <c r="C333" s="43"/>
      <c r="F333" s="43"/>
      <c r="I333" s="43"/>
      <c r="J333" s="47"/>
      <c r="L333" s="43"/>
    </row>
    <row r="334" customFormat="false" ht="12.75" hidden="false" customHeight="true" outlineLevel="0" collapsed="false">
      <c r="C334" s="43"/>
      <c r="F334" s="43"/>
      <c r="I334" s="43"/>
      <c r="J334" s="47"/>
      <c r="L334" s="43"/>
    </row>
    <row r="335" customFormat="false" ht="12.75" hidden="false" customHeight="true" outlineLevel="0" collapsed="false">
      <c r="C335" s="43"/>
      <c r="F335" s="43"/>
      <c r="I335" s="43"/>
      <c r="J335" s="47"/>
      <c r="L335" s="43"/>
    </row>
    <row r="336" customFormat="false" ht="12.75" hidden="false" customHeight="true" outlineLevel="0" collapsed="false">
      <c r="C336" s="43"/>
      <c r="F336" s="43"/>
      <c r="I336" s="43"/>
      <c r="J336" s="47"/>
      <c r="L336" s="43"/>
    </row>
    <row r="337" customFormat="false" ht="12.75" hidden="false" customHeight="true" outlineLevel="0" collapsed="false">
      <c r="C337" s="43"/>
      <c r="F337" s="43"/>
      <c r="I337" s="43"/>
      <c r="J337" s="47"/>
      <c r="L337" s="43"/>
    </row>
    <row r="338" customFormat="false" ht="12.75" hidden="false" customHeight="true" outlineLevel="0" collapsed="false">
      <c r="C338" s="43"/>
      <c r="F338" s="43"/>
      <c r="I338" s="43"/>
      <c r="J338" s="47"/>
      <c r="L338" s="43"/>
    </row>
    <row r="339" customFormat="false" ht="12.75" hidden="false" customHeight="true" outlineLevel="0" collapsed="false">
      <c r="C339" s="43"/>
      <c r="F339" s="43"/>
      <c r="I339" s="43"/>
      <c r="J339" s="47"/>
      <c r="L339" s="43"/>
    </row>
    <row r="340" customFormat="false" ht="12.75" hidden="false" customHeight="true" outlineLevel="0" collapsed="false">
      <c r="C340" s="43"/>
      <c r="F340" s="43"/>
      <c r="I340" s="43"/>
      <c r="J340" s="47"/>
      <c r="L340" s="43"/>
    </row>
    <row r="341" customFormat="false" ht="12.75" hidden="false" customHeight="true" outlineLevel="0" collapsed="false">
      <c r="C341" s="43"/>
      <c r="F341" s="43"/>
      <c r="I341" s="43"/>
      <c r="J341" s="47"/>
      <c r="L341" s="43"/>
    </row>
    <row r="342" customFormat="false" ht="12.75" hidden="false" customHeight="true" outlineLevel="0" collapsed="false">
      <c r="C342" s="43"/>
      <c r="F342" s="43"/>
      <c r="I342" s="43"/>
      <c r="J342" s="47"/>
      <c r="L342" s="43"/>
    </row>
    <row r="343" customFormat="false" ht="12.75" hidden="false" customHeight="true" outlineLevel="0" collapsed="false">
      <c r="C343" s="43"/>
      <c r="F343" s="43"/>
      <c r="I343" s="43"/>
      <c r="J343" s="47"/>
      <c r="L343" s="43"/>
    </row>
    <row r="344" customFormat="false" ht="12.75" hidden="false" customHeight="true" outlineLevel="0" collapsed="false">
      <c r="C344" s="43"/>
      <c r="F344" s="43"/>
      <c r="I344" s="43"/>
      <c r="J344" s="47"/>
      <c r="L344" s="43"/>
    </row>
    <row r="345" customFormat="false" ht="12.75" hidden="false" customHeight="true" outlineLevel="0" collapsed="false">
      <c r="C345" s="43"/>
      <c r="F345" s="43"/>
      <c r="I345" s="43"/>
      <c r="J345" s="47"/>
      <c r="L345" s="43"/>
    </row>
    <row r="346" customFormat="false" ht="12.75" hidden="false" customHeight="true" outlineLevel="0" collapsed="false">
      <c r="C346" s="43"/>
      <c r="F346" s="43"/>
      <c r="I346" s="43"/>
      <c r="J346" s="47"/>
      <c r="L346" s="43"/>
    </row>
    <row r="347" customFormat="false" ht="12.75" hidden="false" customHeight="true" outlineLevel="0" collapsed="false">
      <c r="C347" s="43"/>
      <c r="F347" s="43"/>
      <c r="I347" s="43"/>
      <c r="J347" s="47"/>
      <c r="L347" s="43"/>
    </row>
    <row r="348" customFormat="false" ht="12.75" hidden="false" customHeight="true" outlineLevel="0" collapsed="false">
      <c r="C348" s="43"/>
      <c r="F348" s="43"/>
      <c r="I348" s="43"/>
      <c r="J348" s="47"/>
      <c r="L348" s="43"/>
    </row>
    <row r="349" customFormat="false" ht="12.75" hidden="false" customHeight="true" outlineLevel="0" collapsed="false">
      <c r="C349" s="43"/>
      <c r="F349" s="43"/>
      <c r="I349" s="43"/>
      <c r="J349" s="47"/>
      <c r="L349" s="43"/>
    </row>
    <row r="350" customFormat="false" ht="12.75" hidden="false" customHeight="true" outlineLevel="0" collapsed="false">
      <c r="C350" s="43"/>
      <c r="F350" s="43"/>
      <c r="I350" s="43"/>
      <c r="J350" s="47"/>
      <c r="L350" s="43"/>
    </row>
    <row r="351" customFormat="false" ht="12.75" hidden="false" customHeight="true" outlineLevel="0" collapsed="false">
      <c r="C351" s="43"/>
      <c r="F351" s="43"/>
      <c r="I351" s="43"/>
      <c r="J351" s="47"/>
      <c r="L351" s="43"/>
    </row>
    <row r="352" customFormat="false" ht="12.75" hidden="false" customHeight="true" outlineLevel="0" collapsed="false">
      <c r="C352" s="43"/>
      <c r="F352" s="43"/>
      <c r="I352" s="43"/>
      <c r="J352" s="47"/>
      <c r="L352" s="43"/>
    </row>
    <row r="353" customFormat="false" ht="12.75" hidden="false" customHeight="true" outlineLevel="0" collapsed="false">
      <c r="C353" s="43"/>
      <c r="F353" s="43"/>
      <c r="I353" s="43"/>
      <c r="J353" s="47"/>
      <c r="L353" s="43"/>
    </row>
    <row r="354" customFormat="false" ht="12.75" hidden="false" customHeight="true" outlineLevel="0" collapsed="false">
      <c r="C354" s="43"/>
      <c r="F354" s="43"/>
      <c r="I354" s="43"/>
      <c r="J354" s="47"/>
      <c r="L354" s="43"/>
    </row>
    <row r="355" customFormat="false" ht="12.75" hidden="false" customHeight="true" outlineLevel="0" collapsed="false">
      <c r="C355" s="43"/>
      <c r="F355" s="43"/>
      <c r="I355" s="43"/>
      <c r="J355" s="47"/>
      <c r="L355" s="43"/>
    </row>
    <row r="356" customFormat="false" ht="12.75" hidden="false" customHeight="true" outlineLevel="0" collapsed="false">
      <c r="C356" s="43"/>
      <c r="F356" s="43"/>
      <c r="I356" s="43"/>
      <c r="J356" s="47"/>
      <c r="L356" s="43"/>
    </row>
    <row r="357" customFormat="false" ht="12.75" hidden="false" customHeight="true" outlineLevel="0" collapsed="false">
      <c r="C357" s="43"/>
      <c r="F357" s="43"/>
      <c r="I357" s="43"/>
      <c r="J357" s="47"/>
      <c r="L357" s="43"/>
    </row>
    <row r="358" customFormat="false" ht="12.75" hidden="false" customHeight="true" outlineLevel="0" collapsed="false">
      <c r="C358" s="43"/>
      <c r="F358" s="43"/>
      <c r="I358" s="43"/>
      <c r="J358" s="47"/>
      <c r="L358" s="43"/>
    </row>
    <row r="359" customFormat="false" ht="12.75" hidden="false" customHeight="true" outlineLevel="0" collapsed="false">
      <c r="C359" s="43"/>
      <c r="F359" s="43"/>
      <c r="I359" s="43"/>
      <c r="J359" s="47"/>
      <c r="L359" s="43"/>
    </row>
    <row r="360" customFormat="false" ht="12.75" hidden="false" customHeight="true" outlineLevel="0" collapsed="false">
      <c r="C360" s="43"/>
      <c r="F360" s="43"/>
      <c r="I360" s="43"/>
      <c r="J360" s="47"/>
      <c r="L360" s="43"/>
    </row>
    <row r="361" customFormat="false" ht="12.75" hidden="false" customHeight="true" outlineLevel="0" collapsed="false">
      <c r="C361" s="43"/>
      <c r="F361" s="43"/>
      <c r="I361" s="43"/>
      <c r="J361" s="47"/>
      <c r="L361" s="43"/>
    </row>
    <row r="362" customFormat="false" ht="12.75" hidden="false" customHeight="true" outlineLevel="0" collapsed="false">
      <c r="C362" s="43"/>
      <c r="F362" s="43"/>
      <c r="I362" s="43"/>
      <c r="J362" s="47"/>
      <c r="L362" s="43"/>
    </row>
    <row r="363" customFormat="false" ht="12.75" hidden="false" customHeight="true" outlineLevel="0" collapsed="false">
      <c r="C363" s="43"/>
      <c r="F363" s="43"/>
      <c r="I363" s="43"/>
      <c r="J363" s="47"/>
      <c r="L363" s="43"/>
    </row>
    <row r="364" customFormat="false" ht="12.75" hidden="false" customHeight="true" outlineLevel="0" collapsed="false">
      <c r="C364" s="43"/>
      <c r="F364" s="43"/>
      <c r="I364" s="43"/>
      <c r="J364" s="47"/>
      <c r="L364" s="43"/>
    </row>
    <row r="365" customFormat="false" ht="12.75" hidden="false" customHeight="true" outlineLevel="0" collapsed="false">
      <c r="C365" s="43"/>
      <c r="F365" s="43"/>
      <c r="I365" s="43"/>
      <c r="J365" s="47"/>
      <c r="L365" s="43"/>
    </row>
    <row r="366" customFormat="false" ht="12.75" hidden="false" customHeight="true" outlineLevel="0" collapsed="false">
      <c r="C366" s="43"/>
      <c r="F366" s="43"/>
      <c r="I366" s="43"/>
      <c r="J366" s="47"/>
      <c r="L366" s="43"/>
    </row>
    <row r="367" customFormat="false" ht="12.75" hidden="false" customHeight="true" outlineLevel="0" collapsed="false">
      <c r="C367" s="43"/>
      <c r="F367" s="43"/>
      <c r="I367" s="43"/>
      <c r="J367" s="47"/>
      <c r="L367" s="43"/>
    </row>
    <row r="368" customFormat="false" ht="12.75" hidden="false" customHeight="true" outlineLevel="0" collapsed="false">
      <c r="C368" s="43"/>
      <c r="F368" s="43"/>
      <c r="I368" s="43"/>
      <c r="J368" s="47"/>
      <c r="L368" s="43"/>
    </row>
    <row r="369" customFormat="false" ht="12.75" hidden="false" customHeight="true" outlineLevel="0" collapsed="false">
      <c r="C369" s="43"/>
      <c r="F369" s="43"/>
      <c r="I369" s="43"/>
      <c r="J369" s="47"/>
      <c r="L369" s="43"/>
    </row>
    <row r="370" customFormat="false" ht="12.75" hidden="false" customHeight="true" outlineLevel="0" collapsed="false">
      <c r="C370" s="43"/>
      <c r="F370" s="43"/>
      <c r="I370" s="43"/>
      <c r="J370" s="47"/>
      <c r="L370" s="43"/>
    </row>
    <row r="371" customFormat="false" ht="12.75" hidden="false" customHeight="true" outlineLevel="0" collapsed="false">
      <c r="C371" s="43"/>
      <c r="F371" s="43"/>
      <c r="I371" s="43"/>
      <c r="J371" s="47"/>
      <c r="L371" s="43"/>
    </row>
    <row r="372" customFormat="false" ht="12.75" hidden="false" customHeight="true" outlineLevel="0" collapsed="false">
      <c r="C372" s="43"/>
      <c r="F372" s="43"/>
      <c r="I372" s="43"/>
      <c r="J372" s="47"/>
      <c r="L372" s="43"/>
    </row>
    <row r="373" customFormat="false" ht="12.75" hidden="false" customHeight="true" outlineLevel="0" collapsed="false">
      <c r="C373" s="43"/>
      <c r="F373" s="43"/>
      <c r="I373" s="43"/>
      <c r="J373" s="47"/>
      <c r="L373" s="43"/>
    </row>
    <row r="374" customFormat="false" ht="12.75" hidden="false" customHeight="true" outlineLevel="0" collapsed="false">
      <c r="C374" s="43"/>
      <c r="F374" s="43"/>
      <c r="I374" s="43"/>
      <c r="J374" s="47"/>
      <c r="L374" s="43"/>
    </row>
    <row r="375" customFormat="false" ht="12.75" hidden="false" customHeight="true" outlineLevel="0" collapsed="false">
      <c r="C375" s="43"/>
      <c r="F375" s="43"/>
      <c r="I375" s="43"/>
      <c r="J375" s="47"/>
      <c r="L375" s="43"/>
    </row>
    <row r="376" customFormat="false" ht="12.75" hidden="false" customHeight="true" outlineLevel="0" collapsed="false">
      <c r="C376" s="43"/>
      <c r="F376" s="43"/>
      <c r="I376" s="43"/>
      <c r="J376" s="47"/>
      <c r="L376" s="43"/>
    </row>
    <row r="377" customFormat="false" ht="12.75" hidden="false" customHeight="true" outlineLevel="0" collapsed="false">
      <c r="C377" s="43"/>
      <c r="F377" s="43"/>
      <c r="I377" s="43"/>
      <c r="J377" s="47"/>
      <c r="L377" s="43"/>
    </row>
    <row r="378" customFormat="false" ht="12.75" hidden="false" customHeight="true" outlineLevel="0" collapsed="false">
      <c r="C378" s="43"/>
      <c r="F378" s="43"/>
      <c r="I378" s="43"/>
      <c r="J378" s="47"/>
      <c r="L378" s="43"/>
    </row>
    <row r="379" customFormat="false" ht="12.75" hidden="false" customHeight="true" outlineLevel="0" collapsed="false">
      <c r="C379" s="43"/>
      <c r="F379" s="43"/>
      <c r="I379" s="43"/>
      <c r="J379" s="47"/>
      <c r="L379" s="43"/>
    </row>
    <row r="380" customFormat="false" ht="12.75" hidden="false" customHeight="true" outlineLevel="0" collapsed="false">
      <c r="C380" s="43"/>
      <c r="F380" s="43"/>
      <c r="I380" s="43"/>
      <c r="J380" s="47"/>
      <c r="L380" s="43"/>
    </row>
    <row r="381" customFormat="false" ht="12.75" hidden="false" customHeight="true" outlineLevel="0" collapsed="false">
      <c r="C381" s="43"/>
      <c r="F381" s="43"/>
      <c r="I381" s="43"/>
      <c r="J381" s="47"/>
      <c r="L381" s="43"/>
    </row>
    <row r="382" customFormat="false" ht="12.75" hidden="false" customHeight="true" outlineLevel="0" collapsed="false">
      <c r="C382" s="43"/>
      <c r="F382" s="43"/>
      <c r="I382" s="43"/>
      <c r="J382" s="47"/>
      <c r="L382" s="43"/>
    </row>
    <row r="383" customFormat="false" ht="12.75" hidden="false" customHeight="true" outlineLevel="0" collapsed="false">
      <c r="C383" s="43"/>
      <c r="F383" s="43"/>
      <c r="I383" s="43"/>
      <c r="J383" s="47"/>
      <c r="L383" s="43"/>
    </row>
    <row r="384" customFormat="false" ht="12.75" hidden="false" customHeight="true" outlineLevel="0" collapsed="false">
      <c r="C384" s="43"/>
      <c r="F384" s="43"/>
      <c r="I384" s="43"/>
      <c r="J384" s="47"/>
      <c r="L384" s="43"/>
    </row>
    <row r="385" customFormat="false" ht="12.75" hidden="false" customHeight="true" outlineLevel="0" collapsed="false">
      <c r="C385" s="43"/>
      <c r="F385" s="43"/>
      <c r="I385" s="43"/>
      <c r="J385" s="47"/>
      <c r="L385" s="43"/>
    </row>
    <row r="386" customFormat="false" ht="12.75" hidden="false" customHeight="true" outlineLevel="0" collapsed="false">
      <c r="C386" s="43"/>
      <c r="F386" s="43"/>
      <c r="I386" s="43"/>
      <c r="J386" s="47"/>
      <c r="L386" s="43"/>
    </row>
    <row r="387" customFormat="false" ht="12.75" hidden="false" customHeight="true" outlineLevel="0" collapsed="false">
      <c r="C387" s="43"/>
      <c r="F387" s="43"/>
      <c r="I387" s="43"/>
      <c r="J387" s="47"/>
      <c r="L387" s="43"/>
    </row>
    <row r="388" customFormat="false" ht="12.75" hidden="false" customHeight="true" outlineLevel="0" collapsed="false">
      <c r="C388" s="43"/>
      <c r="F388" s="43"/>
      <c r="I388" s="43"/>
      <c r="J388" s="47"/>
      <c r="L388" s="43"/>
    </row>
    <row r="389" customFormat="false" ht="12.75" hidden="false" customHeight="true" outlineLevel="0" collapsed="false">
      <c r="C389" s="43"/>
      <c r="F389" s="43"/>
      <c r="I389" s="43"/>
      <c r="J389" s="47"/>
      <c r="L389" s="43"/>
    </row>
    <row r="390" customFormat="false" ht="12.75" hidden="false" customHeight="true" outlineLevel="0" collapsed="false">
      <c r="C390" s="43"/>
      <c r="F390" s="43"/>
      <c r="I390" s="43"/>
      <c r="J390" s="47"/>
      <c r="L390" s="43"/>
    </row>
    <row r="391" customFormat="false" ht="12.75" hidden="false" customHeight="true" outlineLevel="0" collapsed="false">
      <c r="C391" s="43"/>
      <c r="F391" s="43"/>
      <c r="I391" s="43"/>
      <c r="J391" s="47"/>
      <c r="L391" s="43"/>
    </row>
    <row r="392" customFormat="false" ht="12.75" hidden="false" customHeight="true" outlineLevel="0" collapsed="false">
      <c r="C392" s="43"/>
      <c r="F392" s="43"/>
      <c r="I392" s="43"/>
      <c r="J392" s="47"/>
      <c r="L392" s="43"/>
    </row>
    <row r="393" customFormat="false" ht="12.75" hidden="false" customHeight="true" outlineLevel="0" collapsed="false">
      <c r="C393" s="43"/>
      <c r="F393" s="43"/>
      <c r="I393" s="43"/>
      <c r="J393" s="47"/>
      <c r="L393" s="43"/>
    </row>
    <row r="394" customFormat="false" ht="12.75" hidden="false" customHeight="true" outlineLevel="0" collapsed="false">
      <c r="C394" s="43"/>
      <c r="F394" s="43"/>
      <c r="I394" s="43"/>
      <c r="J394" s="47"/>
      <c r="L394" s="43"/>
    </row>
    <row r="395" customFormat="false" ht="12.75" hidden="false" customHeight="true" outlineLevel="0" collapsed="false">
      <c r="C395" s="43"/>
      <c r="F395" s="43"/>
      <c r="I395" s="43"/>
      <c r="J395" s="47"/>
      <c r="L395" s="43"/>
    </row>
    <row r="396" customFormat="false" ht="12.75" hidden="false" customHeight="true" outlineLevel="0" collapsed="false">
      <c r="C396" s="43"/>
      <c r="F396" s="43"/>
      <c r="I396" s="43"/>
      <c r="J396" s="47"/>
      <c r="L396" s="43"/>
    </row>
    <row r="397" customFormat="false" ht="12.75" hidden="false" customHeight="true" outlineLevel="0" collapsed="false">
      <c r="C397" s="43"/>
      <c r="F397" s="43"/>
      <c r="I397" s="43"/>
      <c r="J397" s="47"/>
      <c r="L397" s="43"/>
    </row>
    <row r="398" customFormat="false" ht="12.75" hidden="false" customHeight="true" outlineLevel="0" collapsed="false">
      <c r="C398" s="43"/>
      <c r="F398" s="43"/>
      <c r="I398" s="43"/>
      <c r="J398" s="47"/>
      <c r="L398" s="43"/>
    </row>
    <row r="399" customFormat="false" ht="12.75" hidden="false" customHeight="true" outlineLevel="0" collapsed="false">
      <c r="C399" s="43"/>
      <c r="F399" s="43"/>
      <c r="I399" s="43"/>
      <c r="J399" s="47"/>
      <c r="L399" s="43"/>
    </row>
    <row r="400" customFormat="false" ht="12.75" hidden="false" customHeight="true" outlineLevel="0" collapsed="false">
      <c r="C400" s="43"/>
      <c r="F400" s="43"/>
      <c r="I400" s="43"/>
      <c r="J400" s="47"/>
      <c r="L400" s="43"/>
    </row>
    <row r="401" customFormat="false" ht="12.75" hidden="false" customHeight="true" outlineLevel="0" collapsed="false">
      <c r="C401" s="43"/>
      <c r="F401" s="43"/>
      <c r="I401" s="43"/>
      <c r="J401" s="47"/>
      <c r="L401" s="43"/>
    </row>
    <row r="402" customFormat="false" ht="12.75" hidden="false" customHeight="true" outlineLevel="0" collapsed="false">
      <c r="C402" s="43"/>
      <c r="F402" s="43"/>
      <c r="I402" s="43"/>
      <c r="J402" s="47"/>
      <c r="L402" s="43"/>
    </row>
    <row r="403" customFormat="false" ht="12.75" hidden="false" customHeight="true" outlineLevel="0" collapsed="false">
      <c r="C403" s="43"/>
      <c r="F403" s="43"/>
      <c r="I403" s="43"/>
      <c r="J403" s="47"/>
      <c r="L403" s="43"/>
    </row>
    <row r="404" customFormat="false" ht="12.75" hidden="false" customHeight="true" outlineLevel="0" collapsed="false">
      <c r="C404" s="43"/>
      <c r="F404" s="43"/>
      <c r="I404" s="43"/>
      <c r="J404" s="47"/>
      <c r="L404" s="43"/>
    </row>
    <row r="405" customFormat="false" ht="12.75" hidden="false" customHeight="true" outlineLevel="0" collapsed="false">
      <c r="C405" s="43"/>
      <c r="F405" s="43"/>
      <c r="I405" s="43"/>
      <c r="J405" s="47"/>
      <c r="L405" s="43"/>
    </row>
    <row r="406" customFormat="false" ht="12.75" hidden="false" customHeight="true" outlineLevel="0" collapsed="false">
      <c r="C406" s="43"/>
      <c r="F406" s="43"/>
      <c r="I406" s="43"/>
      <c r="J406" s="47"/>
      <c r="L406" s="43"/>
    </row>
    <row r="407" customFormat="false" ht="12.75" hidden="false" customHeight="true" outlineLevel="0" collapsed="false">
      <c r="C407" s="43"/>
      <c r="F407" s="43"/>
      <c r="I407" s="43"/>
      <c r="J407" s="47"/>
      <c r="L407" s="43"/>
    </row>
    <row r="408" customFormat="false" ht="12.75" hidden="false" customHeight="true" outlineLevel="0" collapsed="false">
      <c r="C408" s="43"/>
      <c r="F408" s="43"/>
      <c r="I408" s="43"/>
      <c r="J408" s="47"/>
      <c r="L408" s="43"/>
    </row>
    <row r="409" customFormat="false" ht="12.75" hidden="false" customHeight="true" outlineLevel="0" collapsed="false">
      <c r="C409" s="43"/>
      <c r="F409" s="43"/>
      <c r="I409" s="43"/>
      <c r="J409" s="47"/>
      <c r="L409" s="43"/>
    </row>
    <row r="410" customFormat="false" ht="12.75" hidden="false" customHeight="true" outlineLevel="0" collapsed="false">
      <c r="C410" s="43"/>
      <c r="F410" s="43"/>
      <c r="I410" s="43"/>
      <c r="J410" s="47"/>
      <c r="L410" s="43"/>
    </row>
    <row r="411" customFormat="false" ht="12.75" hidden="false" customHeight="true" outlineLevel="0" collapsed="false">
      <c r="C411" s="43"/>
      <c r="F411" s="43"/>
      <c r="I411" s="43"/>
      <c r="J411" s="47"/>
      <c r="L411" s="43"/>
    </row>
    <row r="412" customFormat="false" ht="12.75" hidden="false" customHeight="true" outlineLevel="0" collapsed="false">
      <c r="C412" s="43"/>
      <c r="F412" s="43"/>
      <c r="I412" s="43"/>
      <c r="J412" s="47"/>
      <c r="L412" s="43"/>
    </row>
    <row r="413" customFormat="false" ht="12.75" hidden="false" customHeight="true" outlineLevel="0" collapsed="false">
      <c r="C413" s="43"/>
      <c r="F413" s="43"/>
      <c r="I413" s="43"/>
      <c r="J413" s="47"/>
      <c r="L413" s="43"/>
    </row>
    <row r="414" customFormat="false" ht="12.75" hidden="false" customHeight="true" outlineLevel="0" collapsed="false">
      <c r="C414" s="43"/>
      <c r="F414" s="43"/>
      <c r="I414" s="43"/>
      <c r="J414" s="47"/>
      <c r="L414" s="43"/>
    </row>
    <row r="415" customFormat="false" ht="12.75" hidden="false" customHeight="true" outlineLevel="0" collapsed="false">
      <c r="C415" s="43"/>
      <c r="F415" s="43"/>
      <c r="I415" s="43"/>
      <c r="J415" s="47"/>
      <c r="L415" s="43"/>
    </row>
    <row r="416" customFormat="false" ht="12.75" hidden="false" customHeight="true" outlineLevel="0" collapsed="false">
      <c r="C416" s="43"/>
      <c r="F416" s="43"/>
      <c r="I416" s="43"/>
      <c r="J416" s="47"/>
      <c r="L416" s="43"/>
    </row>
    <row r="417" customFormat="false" ht="12.75" hidden="false" customHeight="true" outlineLevel="0" collapsed="false">
      <c r="C417" s="43"/>
      <c r="F417" s="43"/>
      <c r="I417" s="43"/>
      <c r="J417" s="47"/>
      <c r="L417" s="43"/>
    </row>
    <row r="418" customFormat="false" ht="12.75" hidden="false" customHeight="true" outlineLevel="0" collapsed="false">
      <c r="C418" s="43"/>
      <c r="F418" s="43"/>
      <c r="I418" s="43"/>
      <c r="J418" s="47"/>
      <c r="L418" s="43"/>
    </row>
    <row r="419" customFormat="false" ht="12.75" hidden="false" customHeight="true" outlineLevel="0" collapsed="false">
      <c r="C419" s="43"/>
      <c r="F419" s="43"/>
      <c r="I419" s="43"/>
      <c r="J419" s="47"/>
      <c r="L419" s="43"/>
    </row>
    <row r="420" customFormat="false" ht="12.75" hidden="false" customHeight="true" outlineLevel="0" collapsed="false">
      <c r="C420" s="43"/>
      <c r="F420" s="43"/>
      <c r="I420" s="43"/>
      <c r="J420" s="47"/>
      <c r="L420" s="43"/>
    </row>
    <row r="421" customFormat="false" ht="12.75" hidden="false" customHeight="true" outlineLevel="0" collapsed="false">
      <c r="C421" s="43"/>
      <c r="F421" s="43"/>
      <c r="I421" s="43"/>
      <c r="J421" s="47"/>
      <c r="L421" s="43"/>
    </row>
    <row r="422" customFormat="false" ht="12.75" hidden="false" customHeight="true" outlineLevel="0" collapsed="false">
      <c r="C422" s="43"/>
      <c r="F422" s="43"/>
      <c r="I422" s="43"/>
      <c r="J422" s="47"/>
      <c r="L422" s="43"/>
    </row>
    <row r="423" customFormat="false" ht="12.75" hidden="false" customHeight="true" outlineLevel="0" collapsed="false">
      <c r="C423" s="43"/>
      <c r="F423" s="43"/>
      <c r="I423" s="43"/>
      <c r="J423" s="47"/>
      <c r="L423" s="43"/>
    </row>
    <row r="424" customFormat="false" ht="12.75" hidden="false" customHeight="true" outlineLevel="0" collapsed="false">
      <c r="C424" s="43"/>
      <c r="F424" s="43"/>
      <c r="I424" s="43"/>
      <c r="J424" s="47"/>
      <c r="L424" s="43"/>
    </row>
    <row r="425" customFormat="false" ht="12.75" hidden="false" customHeight="true" outlineLevel="0" collapsed="false">
      <c r="C425" s="43"/>
      <c r="F425" s="43"/>
      <c r="I425" s="43"/>
      <c r="J425" s="47"/>
      <c r="L425" s="43"/>
    </row>
    <row r="426" customFormat="false" ht="12.75" hidden="false" customHeight="true" outlineLevel="0" collapsed="false">
      <c r="C426" s="43"/>
      <c r="F426" s="43"/>
      <c r="I426" s="43"/>
      <c r="J426" s="47"/>
      <c r="L426" s="43"/>
    </row>
    <row r="427" customFormat="false" ht="12.75" hidden="false" customHeight="true" outlineLevel="0" collapsed="false">
      <c r="C427" s="43"/>
      <c r="F427" s="43"/>
      <c r="I427" s="43"/>
      <c r="J427" s="47"/>
      <c r="L427" s="43"/>
    </row>
    <row r="428" customFormat="false" ht="12.75" hidden="false" customHeight="true" outlineLevel="0" collapsed="false">
      <c r="C428" s="43"/>
      <c r="F428" s="43"/>
      <c r="I428" s="43"/>
      <c r="J428" s="47"/>
      <c r="L428" s="43"/>
    </row>
    <row r="429" customFormat="false" ht="12.75" hidden="false" customHeight="true" outlineLevel="0" collapsed="false">
      <c r="C429" s="43"/>
      <c r="F429" s="43"/>
      <c r="I429" s="43"/>
      <c r="J429" s="47"/>
      <c r="L429" s="43"/>
    </row>
    <row r="430" customFormat="false" ht="12.75" hidden="false" customHeight="true" outlineLevel="0" collapsed="false">
      <c r="C430" s="43"/>
      <c r="F430" s="43"/>
      <c r="I430" s="43"/>
      <c r="J430" s="47"/>
      <c r="L430" s="43"/>
    </row>
    <row r="431" customFormat="false" ht="12.75" hidden="false" customHeight="true" outlineLevel="0" collapsed="false">
      <c r="C431" s="43"/>
      <c r="F431" s="43"/>
      <c r="I431" s="43"/>
      <c r="J431" s="47"/>
      <c r="L431" s="43"/>
    </row>
    <row r="432" customFormat="false" ht="12.75" hidden="false" customHeight="true" outlineLevel="0" collapsed="false">
      <c r="C432" s="43"/>
      <c r="F432" s="43"/>
      <c r="I432" s="43"/>
      <c r="J432" s="47"/>
      <c r="L432" s="43"/>
    </row>
    <row r="433" customFormat="false" ht="12.75" hidden="false" customHeight="true" outlineLevel="0" collapsed="false">
      <c r="C433" s="43"/>
      <c r="F433" s="43"/>
      <c r="I433" s="43"/>
      <c r="J433" s="47"/>
      <c r="L433" s="43"/>
    </row>
    <row r="434" customFormat="false" ht="12.75" hidden="false" customHeight="true" outlineLevel="0" collapsed="false">
      <c r="C434" s="43"/>
      <c r="F434" s="43"/>
      <c r="I434" s="43"/>
      <c r="J434" s="47"/>
      <c r="L434" s="43"/>
    </row>
    <row r="435" customFormat="false" ht="12.75" hidden="false" customHeight="true" outlineLevel="0" collapsed="false">
      <c r="C435" s="43"/>
      <c r="F435" s="43"/>
      <c r="I435" s="43"/>
      <c r="J435" s="47"/>
      <c r="L435" s="43"/>
    </row>
    <row r="436" customFormat="false" ht="12.75" hidden="false" customHeight="true" outlineLevel="0" collapsed="false">
      <c r="C436" s="43"/>
      <c r="F436" s="43"/>
      <c r="I436" s="43"/>
      <c r="J436" s="47"/>
      <c r="L436" s="43"/>
    </row>
    <row r="437" customFormat="false" ht="12.75" hidden="false" customHeight="true" outlineLevel="0" collapsed="false">
      <c r="C437" s="43"/>
      <c r="F437" s="43"/>
      <c r="I437" s="43"/>
      <c r="J437" s="47"/>
      <c r="L437" s="43"/>
    </row>
    <row r="438" customFormat="false" ht="12.75" hidden="false" customHeight="true" outlineLevel="0" collapsed="false">
      <c r="C438" s="43"/>
      <c r="F438" s="43"/>
      <c r="I438" s="43"/>
      <c r="J438" s="47"/>
      <c r="L438" s="43"/>
    </row>
    <row r="439" customFormat="false" ht="12.75" hidden="false" customHeight="true" outlineLevel="0" collapsed="false">
      <c r="C439" s="43"/>
      <c r="F439" s="43"/>
      <c r="I439" s="43"/>
      <c r="J439" s="47"/>
      <c r="L439" s="43"/>
    </row>
    <row r="440" customFormat="false" ht="12.75" hidden="false" customHeight="true" outlineLevel="0" collapsed="false">
      <c r="C440" s="43"/>
      <c r="F440" s="43"/>
      <c r="I440" s="43"/>
      <c r="J440" s="47"/>
      <c r="L440" s="43"/>
    </row>
    <row r="441" customFormat="false" ht="12.75" hidden="false" customHeight="true" outlineLevel="0" collapsed="false">
      <c r="C441" s="43"/>
      <c r="F441" s="43"/>
      <c r="I441" s="43"/>
      <c r="J441" s="47"/>
      <c r="L441" s="43"/>
    </row>
    <row r="442" customFormat="false" ht="12.75" hidden="false" customHeight="true" outlineLevel="0" collapsed="false">
      <c r="C442" s="43"/>
      <c r="F442" s="43"/>
      <c r="I442" s="43"/>
      <c r="J442" s="47"/>
      <c r="L442" s="43"/>
    </row>
    <row r="443" customFormat="false" ht="12.75" hidden="false" customHeight="true" outlineLevel="0" collapsed="false">
      <c r="C443" s="43"/>
      <c r="F443" s="43"/>
      <c r="I443" s="43"/>
      <c r="J443" s="47"/>
      <c r="L443" s="43"/>
    </row>
    <row r="444" customFormat="false" ht="12.75" hidden="false" customHeight="true" outlineLevel="0" collapsed="false">
      <c r="C444" s="43"/>
      <c r="F444" s="43"/>
      <c r="I444" s="43"/>
      <c r="J444" s="47"/>
      <c r="L444" s="43"/>
    </row>
    <row r="445" customFormat="false" ht="12.75" hidden="false" customHeight="true" outlineLevel="0" collapsed="false">
      <c r="C445" s="43"/>
      <c r="F445" s="43"/>
      <c r="I445" s="43"/>
      <c r="J445" s="47"/>
      <c r="L445" s="43"/>
    </row>
    <row r="446" customFormat="false" ht="12.75" hidden="false" customHeight="true" outlineLevel="0" collapsed="false">
      <c r="C446" s="43"/>
      <c r="F446" s="43"/>
      <c r="I446" s="43"/>
      <c r="J446" s="47"/>
      <c r="L446" s="43"/>
    </row>
    <row r="447" customFormat="false" ht="12.75" hidden="false" customHeight="true" outlineLevel="0" collapsed="false">
      <c r="C447" s="43"/>
      <c r="F447" s="43"/>
      <c r="I447" s="43"/>
      <c r="J447" s="47"/>
      <c r="L447" s="43"/>
    </row>
    <row r="448" customFormat="false" ht="12.75" hidden="false" customHeight="true" outlineLevel="0" collapsed="false">
      <c r="C448" s="43"/>
      <c r="F448" s="43"/>
      <c r="I448" s="43"/>
      <c r="J448" s="47"/>
      <c r="L448" s="43"/>
    </row>
    <row r="449" customFormat="false" ht="12.75" hidden="false" customHeight="true" outlineLevel="0" collapsed="false">
      <c r="C449" s="43"/>
      <c r="F449" s="43"/>
      <c r="I449" s="43"/>
      <c r="J449" s="47"/>
      <c r="L449" s="43"/>
    </row>
    <row r="450" customFormat="false" ht="12.75" hidden="false" customHeight="true" outlineLevel="0" collapsed="false">
      <c r="C450" s="43"/>
      <c r="F450" s="43"/>
      <c r="I450" s="43"/>
      <c r="J450" s="47"/>
      <c r="L450" s="43"/>
    </row>
    <row r="451" customFormat="false" ht="12.75" hidden="false" customHeight="true" outlineLevel="0" collapsed="false">
      <c r="C451" s="43"/>
      <c r="F451" s="43"/>
      <c r="I451" s="43"/>
      <c r="J451" s="47"/>
      <c r="L451" s="43"/>
    </row>
    <row r="452" customFormat="false" ht="12.75" hidden="false" customHeight="true" outlineLevel="0" collapsed="false">
      <c r="C452" s="43"/>
      <c r="F452" s="43"/>
      <c r="I452" s="43"/>
      <c r="J452" s="47"/>
      <c r="L452" s="43"/>
    </row>
    <row r="453" customFormat="false" ht="12.75" hidden="false" customHeight="true" outlineLevel="0" collapsed="false">
      <c r="C453" s="43"/>
      <c r="F453" s="43"/>
      <c r="I453" s="43"/>
      <c r="J453" s="47"/>
      <c r="L453" s="43"/>
    </row>
    <row r="454" customFormat="false" ht="12.75" hidden="false" customHeight="true" outlineLevel="0" collapsed="false">
      <c r="C454" s="43"/>
      <c r="F454" s="43"/>
      <c r="I454" s="43"/>
      <c r="J454" s="47"/>
      <c r="L454" s="43"/>
    </row>
    <row r="455" customFormat="false" ht="12.75" hidden="false" customHeight="true" outlineLevel="0" collapsed="false">
      <c r="C455" s="43"/>
      <c r="F455" s="43"/>
      <c r="I455" s="43"/>
      <c r="J455" s="47"/>
      <c r="L455" s="43"/>
    </row>
    <row r="456" customFormat="false" ht="12.75" hidden="false" customHeight="true" outlineLevel="0" collapsed="false">
      <c r="C456" s="43"/>
      <c r="F456" s="43"/>
      <c r="I456" s="43"/>
      <c r="J456" s="47"/>
      <c r="L456" s="43"/>
    </row>
    <row r="457" customFormat="false" ht="12.75" hidden="false" customHeight="true" outlineLevel="0" collapsed="false">
      <c r="C457" s="43"/>
      <c r="F457" s="43"/>
      <c r="I457" s="43"/>
      <c r="J457" s="47"/>
      <c r="L457" s="43"/>
    </row>
    <row r="458" customFormat="false" ht="12.75" hidden="false" customHeight="true" outlineLevel="0" collapsed="false">
      <c r="C458" s="43"/>
      <c r="F458" s="43"/>
      <c r="I458" s="43"/>
      <c r="J458" s="47"/>
      <c r="L458" s="43"/>
    </row>
    <row r="459" customFormat="false" ht="12.75" hidden="false" customHeight="true" outlineLevel="0" collapsed="false">
      <c r="C459" s="43"/>
      <c r="F459" s="43"/>
      <c r="I459" s="43"/>
      <c r="J459" s="47"/>
      <c r="L459" s="43"/>
    </row>
    <row r="460" customFormat="false" ht="12.75" hidden="false" customHeight="true" outlineLevel="0" collapsed="false">
      <c r="C460" s="43"/>
      <c r="F460" s="43"/>
      <c r="I460" s="43"/>
      <c r="J460" s="47"/>
      <c r="L460" s="43"/>
    </row>
    <row r="461" customFormat="false" ht="12.75" hidden="false" customHeight="true" outlineLevel="0" collapsed="false">
      <c r="C461" s="43"/>
      <c r="F461" s="43"/>
      <c r="I461" s="43"/>
      <c r="J461" s="47"/>
      <c r="L461" s="43"/>
    </row>
    <row r="462" customFormat="false" ht="12.75" hidden="false" customHeight="true" outlineLevel="0" collapsed="false">
      <c r="C462" s="43"/>
      <c r="F462" s="43"/>
      <c r="I462" s="43"/>
      <c r="J462" s="47"/>
      <c r="L462" s="43"/>
    </row>
    <row r="463" customFormat="false" ht="12.75" hidden="false" customHeight="true" outlineLevel="0" collapsed="false">
      <c r="C463" s="43"/>
      <c r="F463" s="43"/>
      <c r="I463" s="43"/>
      <c r="J463" s="47"/>
      <c r="L463" s="43"/>
    </row>
    <row r="464" customFormat="false" ht="12.75" hidden="false" customHeight="true" outlineLevel="0" collapsed="false">
      <c r="C464" s="43"/>
      <c r="F464" s="43"/>
      <c r="I464" s="43"/>
      <c r="J464" s="47"/>
      <c r="L464" s="43"/>
    </row>
    <row r="465" customFormat="false" ht="12.75" hidden="false" customHeight="true" outlineLevel="0" collapsed="false">
      <c r="C465" s="43"/>
      <c r="F465" s="43"/>
      <c r="I465" s="43"/>
      <c r="J465" s="47"/>
      <c r="L465" s="43"/>
    </row>
    <row r="466" customFormat="false" ht="12.75" hidden="false" customHeight="true" outlineLevel="0" collapsed="false">
      <c r="C466" s="43"/>
      <c r="F466" s="43"/>
      <c r="I466" s="43"/>
      <c r="J466" s="47"/>
      <c r="L466" s="43"/>
    </row>
    <row r="467" customFormat="false" ht="12.75" hidden="false" customHeight="true" outlineLevel="0" collapsed="false">
      <c r="C467" s="43"/>
      <c r="F467" s="43"/>
      <c r="I467" s="43"/>
      <c r="J467" s="47"/>
      <c r="L467" s="43"/>
    </row>
    <row r="468" customFormat="false" ht="12.75" hidden="false" customHeight="true" outlineLevel="0" collapsed="false">
      <c r="C468" s="43"/>
      <c r="F468" s="43"/>
      <c r="I468" s="43"/>
      <c r="J468" s="47"/>
      <c r="L468" s="43"/>
    </row>
    <row r="469" customFormat="false" ht="12.75" hidden="false" customHeight="true" outlineLevel="0" collapsed="false">
      <c r="C469" s="43"/>
      <c r="F469" s="43"/>
      <c r="I469" s="43"/>
      <c r="J469" s="47"/>
      <c r="L469" s="43"/>
    </row>
    <row r="470" customFormat="false" ht="12.75" hidden="false" customHeight="true" outlineLevel="0" collapsed="false">
      <c r="C470" s="43"/>
      <c r="F470" s="43"/>
      <c r="I470" s="43"/>
      <c r="J470" s="47"/>
      <c r="L470" s="43"/>
    </row>
    <row r="471" customFormat="false" ht="12.75" hidden="false" customHeight="true" outlineLevel="0" collapsed="false">
      <c r="C471" s="43"/>
      <c r="F471" s="43"/>
      <c r="I471" s="43"/>
      <c r="J471" s="47"/>
      <c r="L471" s="43"/>
    </row>
    <row r="472" customFormat="false" ht="12.75" hidden="false" customHeight="true" outlineLevel="0" collapsed="false">
      <c r="C472" s="43"/>
      <c r="F472" s="43"/>
      <c r="I472" s="43"/>
      <c r="J472" s="47"/>
      <c r="L472" s="43"/>
    </row>
    <row r="473" customFormat="false" ht="12.75" hidden="false" customHeight="true" outlineLevel="0" collapsed="false">
      <c r="C473" s="43"/>
      <c r="F473" s="43"/>
      <c r="I473" s="43"/>
      <c r="J473" s="47"/>
      <c r="L473" s="43"/>
    </row>
    <row r="474" customFormat="false" ht="12.75" hidden="false" customHeight="true" outlineLevel="0" collapsed="false">
      <c r="C474" s="43"/>
      <c r="F474" s="43"/>
      <c r="I474" s="43"/>
      <c r="J474" s="47"/>
      <c r="L474" s="43"/>
    </row>
    <row r="475" customFormat="false" ht="12.75" hidden="false" customHeight="true" outlineLevel="0" collapsed="false">
      <c r="C475" s="43"/>
      <c r="F475" s="43"/>
      <c r="I475" s="43"/>
      <c r="J475" s="47"/>
      <c r="L475" s="43"/>
    </row>
    <row r="476" customFormat="false" ht="12.75" hidden="false" customHeight="true" outlineLevel="0" collapsed="false">
      <c r="C476" s="43"/>
      <c r="F476" s="43"/>
      <c r="I476" s="43"/>
      <c r="J476" s="47"/>
      <c r="L476" s="43"/>
    </row>
    <row r="477" customFormat="false" ht="12.75" hidden="false" customHeight="true" outlineLevel="0" collapsed="false">
      <c r="C477" s="43"/>
      <c r="F477" s="43"/>
      <c r="I477" s="43"/>
      <c r="J477" s="47"/>
      <c r="L477" s="43"/>
    </row>
    <row r="478" customFormat="false" ht="12.75" hidden="false" customHeight="true" outlineLevel="0" collapsed="false">
      <c r="C478" s="43"/>
      <c r="F478" s="43"/>
      <c r="I478" s="43"/>
      <c r="J478" s="47"/>
      <c r="L478" s="43"/>
    </row>
    <row r="479" customFormat="false" ht="12.75" hidden="false" customHeight="true" outlineLevel="0" collapsed="false">
      <c r="C479" s="43"/>
      <c r="F479" s="43"/>
      <c r="I479" s="43"/>
      <c r="J479" s="47"/>
      <c r="L479" s="43"/>
    </row>
    <row r="480" customFormat="false" ht="12.75" hidden="false" customHeight="true" outlineLevel="0" collapsed="false">
      <c r="C480" s="43"/>
      <c r="F480" s="43"/>
      <c r="I480" s="43"/>
      <c r="J480" s="47"/>
      <c r="L480" s="43"/>
    </row>
    <row r="481" customFormat="false" ht="12.75" hidden="false" customHeight="true" outlineLevel="0" collapsed="false">
      <c r="C481" s="43"/>
      <c r="F481" s="43"/>
      <c r="I481" s="43"/>
      <c r="J481" s="47"/>
      <c r="L481" s="43"/>
    </row>
    <row r="482" customFormat="false" ht="12.75" hidden="false" customHeight="true" outlineLevel="0" collapsed="false">
      <c r="C482" s="43"/>
      <c r="F482" s="43"/>
      <c r="I482" s="43"/>
      <c r="J482" s="47"/>
      <c r="L482" s="43"/>
    </row>
    <row r="483" customFormat="false" ht="12.75" hidden="false" customHeight="true" outlineLevel="0" collapsed="false">
      <c r="C483" s="43"/>
      <c r="F483" s="43"/>
      <c r="I483" s="43"/>
      <c r="J483" s="47"/>
      <c r="L483" s="43"/>
    </row>
    <row r="484" customFormat="false" ht="12.75" hidden="false" customHeight="true" outlineLevel="0" collapsed="false">
      <c r="C484" s="43"/>
      <c r="F484" s="43"/>
      <c r="I484" s="43"/>
      <c r="J484" s="47"/>
      <c r="L484" s="43"/>
    </row>
    <row r="485" customFormat="false" ht="12.75" hidden="false" customHeight="true" outlineLevel="0" collapsed="false">
      <c r="C485" s="43"/>
      <c r="F485" s="43"/>
      <c r="I485" s="43"/>
      <c r="J485" s="47"/>
      <c r="L485" s="43"/>
    </row>
    <row r="486" customFormat="false" ht="12.75" hidden="false" customHeight="true" outlineLevel="0" collapsed="false">
      <c r="C486" s="43"/>
      <c r="F486" s="43"/>
      <c r="I486" s="43"/>
      <c r="J486" s="47"/>
      <c r="L486" s="43"/>
    </row>
    <row r="487" customFormat="false" ht="12.75" hidden="false" customHeight="true" outlineLevel="0" collapsed="false">
      <c r="C487" s="43"/>
      <c r="F487" s="43"/>
      <c r="I487" s="43"/>
      <c r="J487" s="47"/>
      <c r="L487" s="43"/>
    </row>
    <row r="488" customFormat="false" ht="12.75" hidden="false" customHeight="true" outlineLevel="0" collapsed="false">
      <c r="C488" s="43"/>
      <c r="F488" s="43"/>
      <c r="I488" s="43"/>
      <c r="J488" s="47"/>
      <c r="L488" s="43"/>
    </row>
    <row r="489" customFormat="false" ht="12.75" hidden="false" customHeight="true" outlineLevel="0" collapsed="false">
      <c r="C489" s="43"/>
      <c r="F489" s="43"/>
      <c r="I489" s="43"/>
      <c r="J489" s="47"/>
      <c r="L489" s="43"/>
    </row>
    <row r="490" customFormat="false" ht="12.75" hidden="false" customHeight="true" outlineLevel="0" collapsed="false">
      <c r="C490" s="43"/>
      <c r="F490" s="43"/>
      <c r="I490" s="43"/>
      <c r="J490" s="47"/>
      <c r="L490" s="43"/>
    </row>
    <row r="491" customFormat="false" ht="12.75" hidden="false" customHeight="true" outlineLevel="0" collapsed="false">
      <c r="C491" s="43"/>
      <c r="F491" s="43"/>
      <c r="I491" s="43"/>
      <c r="J491" s="47"/>
      <c r="L491" s="43"/>
    </row>
    <row r="492" customFormat="false" ht="12.75" hidden="false" customHeight="true" outlineLevel="0" collapsed="false">
      <c r="C492" s="43"/>
      <c r="F492" s="43"/>
      <c r="I492" s="43"/>
      <c r="J492" s="47"/>
      <c r="L492" s="43"/>
    </row>
    <row r="493" customFormat="false" ht="12.75" hidden="false" customHeight="true" outlineLevel="0" collapsed="false">
      <c r="C493" s="43"/>
      <c r="F493" s="43"/>
      <c r="I493" s="43"/>
      <c r="J493" s="47"/>
      <c r="L493" s="43"/>
    </row>
    <row r="494" customFormat="false" ht="12.75" hidden="false" customHeight="true" outlineLevel="0" collapsed="false">
      <c r="C494" s="43"/>
      <c r="F494" s="43"/>
      <c r="I494" s="43"/>
      <c r="J494" s="47"/>
      <c r="L494" s="43"/>
    </row>
    <row r="495" customFormat="false" ht="12.75" hidden="false" customHeight="true" outlineLevel="0" collapsed="false">
      <c r="C495" s="43"/>
      <c r="F495" s="43"/>
      <c r="I495" s="43"/>
      <c r="J495" s="47"/>
      <c r="L495" s="43"/>
    </row>
    <row r="496" customFormat="false" ht="12.75" hidden="false" customHeight="true" outlineLevel="0" collapsed="false">
      <c r="C496" s="43"/>
      <c r="F496" s="43"/>
      <c r="I496" s="43"/>
      <c r="J496" s="47"/>
      <c r="L496" s="43"/>
    </row>
    <row r="497" customFormat="false" ht="12.75" hidden="false" customHeight="true" outlineLevel="0" collapsed="false">
      <c r="C497" s="43"/>
      <c r="F497" s="43"/>
      <c r="I497" s="43"/>
      <c r="J497" s="47"/>
      <c r="L497" s="43"/>
    </row>
    <row r="498" customFormat="false" ht="12.75" hidden="false" customHeight="true" outlineLevel="0" collapsed="false">
      <c r="C498" s="43"/>
      <c r="F498" s="43"/>
      <c r="I498" s="43"/>
      <c r="J498" s="47"/>
      <c r="L498" s="43"/>
    </row>
    <row r="499" customFormat="false" ht="12.75" hidden="false" customHeight="true" outlineLevel="0" collapsed="false">
      <c r="C499" s="43"/>
      <c r="F499" s="43"/>
      <c r="I499" s="43"/>
      <c r="J499" s="47"/>
      <c r="L499" s="43"/>
    </row>
    <row r="500" customFormat="false" ht="12.75" hidden="false" customHeight="true" outlineLevel="0" collapsed="false">
      <c r="C500" s="43"/>
      <c r="F500" s="43"/>
      <c r="I500" s="43"/>
      <c r="J500" s="47"/>
      <c r="L500" s="43"/>
    </row>
    <row r="501" customFormat="false" ht="12.75" hidden="false" customHeight="true" outlineLevel="0" collapsed="false">
      <c r="C501" s="43"/>
      <c r="F501" s="43"/>
      <c r="I501" s="43"/>
      <c r="J501" s="47"/>
      <c r="L501" s="43"/>
    </row>
    <row r="502" customFormat="false" ht="12.75" hidden="false" customHeight="true" outlineLevel="0" collapsed="false">
      <c r="C502" s="43"/>
      <c r="F502" s="43"/>
      <c r="I502" s="43"/>
      <c r="J502" s="47"/>
      <c r="L502" s="43"/>
    </row>
    <row r="503" customFormat="false" ht="12.75" hidden="false" customHeight="true" outlineLevel="0" collapsed="false">
      <c r="C503" s="43"/>
      <c r="F503" s="43"/>
      <c r="I503" s="43"/>
      <c r="J503" s="47"/>
      <c r="L503" s="43"/>
    </row>
    <row r="504" customFormat="false" ht="12.75" hidden="false" customHeight="true" outlineLevel="0" collapsed="false">
      <c r="C504" s="43"/>
      <c r="F504" s="43"/>
      <c r="I504" s="43"/>
      <c r="J504" s="47"/>
      <c r="L504" s="43"/>
    </row>
    <row r="505" customFormat="false" ht="12.75" hidden="false" customHeight="true" outlineLevel="0" collapsed="false">
      <c r="C505" s="43"/>
      <c r="F505" s="43"/>
      <c r="I505" s="43"/>
      <c r="J505" s="47"/>
      <c r="L505" s="43"/>
    </row>
    <row r="506" customFormat="false" ht="12.75" hidden="false" customHeight="true" outlineLevel="0" collapsed="false">
      <c r="C506" s="43"/>
      <c r="F506" s="43"/>
      <c r="I506" s="43"/>
      <c r="J506" s="47"/>
      <c r="L506" s="43"/>
    </row>
    <row r="507" customFormat="false" ht="12.75" hidden="false" customHeight="true" outlineLevel="0" collapsed="false">
      <c r="C507" s="43"/>
      <c r="F507" s="43"/>
      <c r="I507" s="43"/>
      <c r="J507" s="47"/>
      <c r="L507" s="43"/>
    </row>
    <row r="508" customFormat="false" ht="12.75" hidden="false" customHeight="true" outlineLevel="0" collapsed="false">
      <c r="C508" s="43"/>
      <c r="F508" s="43"/>
      <c r="I508" s="43"/>
      <c r="J508" s="47"/>
      <c r="L508" s="43"/>
    </row>
    <row r="509" customFormat="false" ht="12.75" hidden="false" customHeight="true" outlineLevel="0" collapsed="false">
      <c r="C509" s="43"/>
      <c r="F509" s="43"/>
      <c r="I509" s="43"/>
      <c r="J509" s="47"/>
      <c r="L509" s="43"/>
    </row>
    <row r="510" customFormat="false" ht="12.75" hidden="false" customHeight="true" outlineLevel="0" collapsed="false">
      <c r="C510" s="43"/>
      <c r="F510" s="43"/>
      <c r="I510" s="43"/>
      <c r="J510" s="47"/>
      <c r="L510" s="43"/>
    </row>
    <row r="511" customFormat="false" ht="12.75" hidden="false" customHeight="true" outlineLevel="0" collapsed="false">
      <c r="C511" s="43"/>
      <c r="F511" s="43"/>
      <c r="I511" s="43"/>
      <c r="J511" s="47"/>
      <c r="L511" s="43"/>
    </row>
    <row r="512" customFormat="false" ht="12.75" hidden="false" customHeight="true" outlineLevel="0" collapsed="false">
      <c r="C512" s="43"/>
      <c r="F512" s="43"/>
      <c r="I512" s="43"/>
      <c r="J512" s="47"/>
      <c r="L512" s="43"/>
    </row>
    <row r="513" customFormat="false" ht="12.75" hidden="false" customHeight="true" outlineLevel="0" collapsed="false">
      <c r="C513" s="43"/>
      <c r="F513" s="43"/>
      <c r="I513" s="43"/>
      <c r="J513" s="47"/>
      <c r="L513" s="43"/>
    </row>
    <row r="514" customFormat="false" ht="12.75" hidden="false" customHeight="true" outlineLevel="0" collapsed="false">
      <c r="C514" s="43"/>
      <c r="F514" s="43"/>
      <c r="I514" s="43"/>
      <c r="J514" s="47"/>
      <c r="L514" s="43"/>
    </row>
    <row r="515" customFormat="false" ht="12.75" hidden="false" customHeight="true" outlineLevel="0" collapsed="false">
      <c r="C515" s="43"/>
      <c r="F515" s="43"/>
      <c r="I515" s="43"/>
      <c r="J515" s="47"/>
      <c r="L515" s="43"/>
    </row>
    <row r="516" customFormat="false" ht="12.75" hidden="false" customHeight="true" outlineLevel="0" collapsed="false">
      <c r="C516" s="43"/>
      <c r="F516" s="43"/>
      <c r="I516" s="43"/>
      <c r="J516" s="47"/>
      <c r="L516" s="43"/>
    </row>
    <row r="517" customFormat="false" ht="12.75" hidden="false" customHeight="true" outlineLevel="0" collapsed="false">
      <c r="C517" s="43"/>
      <c r="F517" s="43"/>
      <c r="I517" s="43"/>
      <c r="J517" s="47"/>
      <c r="L517" s="43"/>
    </row>
    <row r="518" customFormat="false" ht="12.75" hidden="false" customHeight="true" outlineLevel="0" collapsed="false">
      <c r="C518" s="43"/>
      <c r="F518" s="43"/>
      <c r="I518" s="43"/>
      <c r="J518" s="47"/>
      <c r="L518" s="43"/>
    </row>
    <row r="519" customFormat="false" ht="12.75" hidden="false" customHeight="true" outlineLevel="0" collapsed="false">
      <c r="C519" s="43"/>
      <c r="F519" s="43"/>
      <c r="I519" s="43"/>
      <c r="J519" s="47"/>
      <c r="L519" s="43"/>
    </row>
    <row r="520" customFormat="false" ht="12.75" hidden="false" customHeight="true" outlineLevel="0" collapsed="false">
      <c r="C520" s="43"/>
      <c r="F520" s="43"/>
      <c r="I520" s="43"/>
      <c r="J520" s="47"/>
      <c r="L520" s="43"/>
    </row>
    <row r="521" customFormat="false" ht="12.75" hidden="false" customHeight="true" outlineLevel="0" collapsed="false">
      <c r="C521" s="43"/>
      <c r="F521" s="43"/>
      <c r="I521" s="43"/>
      <c r="J521" s="47"/>
      <c r="L521" s="43"/>
    </row>
    <row r="522" customFormat="false" ht="12.75" hidden="false" customHeight="true" outlineLevel="0" collapsed="false">
      <c r="C522" s="43"/>
      <c r="F522" s="43"/>
      <c r="I522" s="43"/>
      <c r="J522" s="47"/>
      <c r="L522" s="43"/>
    </row>
    <row r="523" customFormat="false" ht="12.75" hidden="false" customHeight="true" outlineLevel="0" collapsed="false">
      <c r="C523" s="43"/>
      <c r="F523" s="43"/>
      <c r="I523" s="43"/>
      <c r="J523" s="47"/>
      <c r="L523" s="43"/>
    </row>
    <row r="524" customFormat="false" ht="12.75" hidden="false" customHeight="true" outlineLevel="0" collapsed="false">
      <c r="C524" s="43"/>
      <c r="F524" s="43"/>
      <c r="I524" s="43"/>
      <c r="J524" s="47"/>
      <c r="L524" s="43"/>
    </row>
    <row r="525" customFormat="false" ht="12.75" hidden="false" customHeight="true" outlineLevel="0" collapsed="false">
      <c r="C525" s="43"/>
      <c r="F525" s="43"/>
      <c r="I525" s="43"/>
      <c r="J525" s="47"/>
      <c r="L525" s="43"/>
    </row>
    <row r="526" customFormat="false" ht="12.75" hidden="false" customHeight="true" outlineLevel="0" collapsed="false">
      <c r="C526" s="43"/>
      <c r="F526" s="43"/>
      <c r="I526" s="43"/>
      <c r="J526" s="47"/>
      <c r="L526" s="43"/>
    </row>
    <row r="527" customFormat="false" ht="12.75" hidden="false" customHeight="true" outlineLevel="0" collapsed="false">
      <c r="C527" s="43"/>
      <c r="F527" s="43"/>
      <c r="I527" s="43"/>
      <c r="J527" s="47"/>
      <c r="L527" s="43"/>
    </row>
    <row r="528" customFormat="false" ht="12.75" hidden="false" customHeight="true" outlineLevel="0" collapsed="false">
      <c r="C528" s="43"/>
      <c r="F528" s="43"/>
      <c r="I528" s="43"/>
      <c r="J528" s="47"/>
      <c r="L528" s="43"/>
    </row>
    <row r="529" customFormat="false" ht="12.75" hidden="false" customHeight="true" outlineLevel="0" collapsed="false">
      <c r="C529" s="43"/>
      <c r="F529" s="43"/>
      <c r="I529" s="43"/>
      <c r="J529" s="47"/>
      <c r="L529" s="43"/>
    </row>
    <row r="530" customFormat="false" ht="12.75" hidden="false" customHeight="true" outlineLevel="0" collapsed="false">
      <c r="C530" s="43"/>
      <c r="F530" s="43"/>
      <c r="I530" s="43"/>
      <c r="J530" s="47"/>
      <c r="L530" s="43"/>
    </row>
    <row r="531" customFormat="false" ht="12.75" hidden="false" customHeight="true" outlineLevel="0" collapsed="false">
      <c r="C531" s="43"/>
      <c r="F531" s="43"/>
      <c r="I531" s="43"/>
      <c r="J531" s="47"/>
      <c r="L531" s="43"/>
    </row>
    <row r="532" customFormat="false" ht="12.75" hidden="false" customHeight="true" outlineLevel="0" collapsed="false">
      <c r="C532" s="43"/>
      <c r="F532" s="43"/>
      <c r="I532" s="43"/>
      <c r="J532" s="47"/>
      <c r="L532" s="43"/>
    </row>
    <row r="533" customFormat="false" ht="12.75" hidden="false" customHeight="true" outlineLevel="0" collapsed="false">
      <c r="C533" s="43"/>
      <c r="F533" s="43"/>
      <c r="I533" s="43"/>
      <c r="J533" s="47"/>
      <c r="L533" s="43"/>
    </row>
    <row r="534" customFormat="false" ht="12.75" hidden="false" customHeight="true" outlineLevel="0" collapsed="false">
      <c r="C534" s="43"/>
      <c r="F534" s="43"/>
      <c r="I534" s="43"/>
      <c r="J534" s="47"/>
      <c r="L534" s="43"/>
    </row>
    <row r="535" customFormat="false" ht="12.75" hidden="false" customHeight="true" outlineLevel="0" collapsed="false">
      <c r="C535" s="43"/>
      <c r="F535" s="43"/>
      <c r="I535" s="43"/>
      <c r="J535" s="47"/>
      <c r="L535" s="43"/>
    </row>
    <row r="536" customFormat="false" ht="12.75" hidden="false" customHeight="true" outlineLevel="0" collapsed="false">
      <c r="C536" s="43"/>
      <c r="F536" s="43"/>
      <c r="I536" s="43"/>
      <c r="J536" s="47"/>
      <c r="L536" s="43"/>
    </row>
    <row r="537" customFormat="false" ht="12.75" hidden="false" customHeight="true" outlineLevel="0" collapsed="false">
      <c r="C537" s="43"/>
      <c r="F537" s="43"/>
      <c r="I537" s="43"/>
      <c r="J537" s="47"/>
      <c r="L537" s="43"/>
    </row>
    <row r="538" customFormat="false" ht="12.75" hidden="false" customHeight="true" outlineLevel="0" collapsed="false">
      <c r="C538" s="43"/>
      <c r="F538" s="43"/>
      <c r="I538" s="43"/>
      <c r="J538" s="47"/>
      <c r="L538" s="43"/>
    </row>
    <row r="539" customFormat="false" ht="12.75" hidden="false" customHeight="true" outlineLevel="0" collapsed="false">
      <c r="C539" s="43"/>
      <c r="F539" s="43"/>
      <c r="I539" s="43"/>
      <c r="J539" s="47"/>
      <c r="L539" s="43"/>
    </row>
    <row r="540" customFormat="false" ht="12.75" hidden="false" customHeight="true" outlineLevel="0" collapsed="false">
      <c r="C540" s="43"/>
      <c r="F540" s="43"/>
      <c r="I540" s="43"/>
      <c r="J540" s="47"/>
      <c r="L540" s="43"/>
    </row>
    <row r="541" customFormat="false" ht="12.75" hidden="false" customHeight="true" outlineLevel="0" collapsed="false">
      <c r="C541" s="43"/>
      <c r="F541" s="43"/>
      <c r="I541" s="43"/>
      <c r="J541" s="47"/>
      <c r="L541" s="43"/>
    </row>
    <row r="542" customFormat="false" ht="12.75" hidden="false" customHeight="true" outlineLevel="0" collapsed="false">
      <c r="C542" s="43"/>
      <c r="F542" s="43"/>
      <c r="I542" s="43"/>
      <c r="J542" s="47"/>
      <c r="L542" s="43"/>
    </row>
    <row r="543" customFormat="false" ht="12.75" hidden="false" customHeight="true" outlineLevel="0" collapsed="false">
      <c r="C543" s="43"/>
      <c r="F543" s="43"/>
      <c r="I543" s="43"/>
      <c r="J543" s="47"/>
      <c r="L543" s="43"/>
    </row>
    <row r="544" customFormat="false" ht="12.75" hidden="false" customHeight="true" outlineLevel="0" collapsed="false">
      <c r="C544" s="43"/>
      <c r="F544" s="43"/>
      <c r="I544" s="43"/>
      <c r="J544" s="47"/>
      <c r="L544" s="43"/>
    </row>
    <row r="545" customFormat="false" ht="12.75" hidden="false" customHeight="true" outlineLevel="0" collapsed="false">
      <c r="C545" s="43"/>
      <c r="F545" s="43"/>
      <c r="I545" s="43"/>
      <c r="J545" s="47"/>
      <c r="L545" s="43"/>
    </row>
    <row r="546" customFormat="false" ht="12.75" hidden="false" customHeight="true" outlineLevel="0" collapsed="false">
      <c r="C546" s="43"/>
      <c r="F546" s="43"/>
      <c r="I546" s="43"/>
      <c r="J546" s="47"/>
      <c r="L546" s="43"/>
    </row>
    <row r="547" customFormat="false" ht="12.75" hidden="false" customHeight="true" outlineLevel="0" collapsed="false">
      <c r="C547" s="43"/>
      <c r="F547" s="43"/>
      <c r="I547" s="43"/>
      <c r="J547" s="47"/>
      <c r="L547" s="43"/>
    </row>
    <row r="548" customFormat="false" ht="12.75" hidden="false" customHeight="true" outlineLevel="0" collapsed="false">
      <c r="C548" s="43"/>
      <c r="F548" s="43"/>
      <c r="I548" s="43"/>
      <c r="J548" s="47"/>
      <c r="L548" s="43"/>
    </row>
    <row r="549" customFormat="false" ht="12.75" hidden="false" customHeight="true" outlineLevel="0" collapsed="false">
      <c r="C549" s="43"/>
      <c r="F549" s="43"/>
      <c r="I549" s="43"/>
      <c r="J549" s="47"/>
      <c r="L549" s="43"/>
    </row>
    <row r="550" customFormat="false" ht="12.75" hidden="false" customHeight="true" outlineLevel="0" collapsed="false">
      <c r="C550" s="43"/>
      <c r="F550" s="43"/>
      <c r="I550" s="43"/>
      <c r="J550" s="47"/>
      <c r="L550" s="43"/>
    </row>
    <row r="551" customFormat="false" ht="12.75" hidden="false" customHeight="true" outlineLevel="0" collapsed="false">
      <c r="C551" s="43"/>
      <c r="F551" s="43"/>
      <c r="I551" s="43"/>
      <c r="J551" s="47"/>
      <c r="L551" s="43"/>
    </row>
    <row r="552" customFormat="false" ht="12.75" hidden="false" customHeight="true" outlineLevel="0" collapsed="false">
      <c r="C552" s="43"/>
      <c r="F552" s="43"/>
      <c r="I552" s="43"/>
      <c r="J552" s="47"/>
      <c r="L552" s="43"/>
    </row>
    <row r="553" customFormat="false" ht="12.75" hidden="false" customHeight="true" outlineLevel="0" collapsed="false">
      <c r="C553" s="43"/>
      <c r="F553" s="43"/>
      <c r="I553" s="43"/>
      <c r="J553" s="47"/>
      <c r="L553" s="43"/>
    </row>
    <row r="554" customFormat="false" ht="12.75" hidden="false" customHeight="true" outlineLevel="0" collapsed="false">
      <c r="C554" s="43"/>
      <c r="F554" s="43"/>
      <c r="I554" s="43"/>
      <c r="J554" s="47"/>
      <c r="L554" s="43"/>
    </row>
    <row r="555" customFormat="false" ht="12.75" hidden="false" customHeight="true" outlineLevel="0" collapsed="false">
      <c r="C555" s="43"/>
      <c r="F555" s="43"/>
      <c r="I555" s="43"/>
      <c r="J555" s="47"/>
      <c r="L555" s="43"/>
    </row>
    <row r="556" customFormat="false" ht="12.75" hidden="false" customHeight="true" outlineLevel="0" collapsed="false">
      <c r="C556" s="43"/>
      <c r="F556" s="43"/>
      <c r="I556" s="43"/>
      <c r="J556" s="47"/>
      <c r="L556" s="43"/>
    </row>
    <row r="557" customFormat="false" ht="12.75" hidden="false" customHeight="true" outlineLevel="0" collapsed="false">
      <c r="C557" s="43"/>
      <c r="F557" s="43"/>
      <c r="I557" s="43"/>
      <c r="J557" s="47"/>
      <c r="L557" s="43"/>
    </row>
    <row r="558" customFormat="false" ht="12.75" hidden="false" customHeight="true" outlineLevel="0" collapsed="false">
      <c r="C558" s="43"/>
      <c r="F558" s="43"/>
      <c r="I558" s="43"/>
      <c r="J558" s="47"/>
      <c r="L558" s="43"/>
    </row>
    <row r="559" customFormat="false" ht="12.75" hidden="false" customHeight="true" outlineLevel="0" collapsed="false">
      <c r="C559" s="43"/>
      <c r="F559" s="43"/>
      <c r="I559" s="43"/>
      <c r="J559" s="47"/>
      <c r="L559" s="43"/>
    </row>
    <row r="560" customFormat="false" ht="12.75" hidden="false" customHeight="true" outlineLevel="0" collapsed="false">
      <c r="C560" s="43"/>
      <c r="F560" s="43"/>
      <c r="I560" s="43"/>
      <c r="J560" s="47"/>
      <c r="L560" s="43"/>
    </row>
    <row r="561" customFormat="false" ht="12.75" hidden="false" customHeight="true" outlineLevel="0" collapsed="false">
      <c r="C561" s="43"/>
      <c r="F561" s="43"/>
      <c r="I561" s="43"/>
      <c r="J561" s="47"/>
      <c r="L561" s="43"/>
    </row>
    <row r="562" customFormat="false" ht="12.75" hidden="false" customHeight="true" outlineLevel="0" collapsed="false">
      <c r="C562" s="43"/>
      <c r="F562" s="43"/>
      <c r="I562" s="43"/>
      <c r="J562" s="47"/>
      <c r="L562" s="43"/>
    </row>
    <row r="563" customFormat="false" ht="12.75" hidden="false" customHeight="true" outlineLevel="0" collapsed="false">
      <c r="C563" s="43"/>
      <c r="F563" s="43"/>
      <c r="I563" s="43"/>
      <c r="J563" s="47"/>
      <c r="L563" s="43"/>
    </row>
    <row r="564" customFormat="false" ht="12.75" hidden="false" customHeight="true" outlineLevel="0" collapsed="false">
      <c r="C564" s="43"/>
      <c r="F564" s="43"/>
      <c r="I564" s="43"/>
      <c r="J564" s="47"/>
      <c r="L564" s="43"/>
    </row>
    <row r="565" customFormat="false" ht="12.75" hidden="false" customHeight="true" outlineLevel="0" collapsed="false">
      <c r="C565" s="43"/>
      <c r="F565" s="43"/>
      <c r="I565" s="43"/>
      <c r="J565" s="47"/>
      <c r="L565" s="43"/>
    </row>
    <row r="566" customFormat="false" ht="12.75" hidden="false" customHeight="true" outlineLevel="0" collapsed="false">
      <c r="C566" s="43"/>
      <c r="F566" s="43"/>
      <c r="I566" s="43"/>
      <c r="J566" s="47"/>
      <c r="L566" s="43"/>
    </row>
    <row r="567" customFormat="false" ht="12.75" hidden="false" customHeight="true" outlineLevel="0" collapsed="false">
      <c r="C567" s="43"/>
      <c r="F567" s="43"/>
      <c r="I567" s="43"/>
      <c r="J567" s="47"/>
      <c r="L567" s="43"/>
    </row>
    <row r="568" customFormat="false" ht="12.75" hidden="false" customHeight="true" outlineLevel="0" collapsed="false">
      <c r="C568" s="43"/>
      <c r="F568" s="43"/>
      <c r="I568" s="43"/>
      <c r="J568" s="47"/>
      <c r="L568" s="43"/>
    </row>
    <row r="569" customFormat="false" ht="12.75" hidden="false" customHeight="true" outlineLevel="0" collapsed="false">
      <c r="C569" s="43"/>
      <c r="F569" s="43"/>
      <c r="I569" s="43"/>
      <c r="J569" s="47"/>
      <c r="L569" s="43"/>
    </row>
    <row r="570" customFormat="false" ht="12.75" hidden="false" customHeight="true" outlineLevel="0" collapsed="false">
      <c r="C570" s="43"/>
      <c r="F570" s="43"/>
      <c r="I570" s="43"/>
      <c r="J570" s="47"/>
      <c r="L570" s="43"/>
    </row>
    <row r="571" customFormat="false" ht="12.75" hidden="false" customHeight="true" outlineLevel="0" collapsed="false">
      <c r="C571" s="43"/>
      <c r="F571" s="43"/>
      <c r="I571" s="43"/>
      <c r="J571" s="47"/>
      <c r="L571" s="43"/>
    </row>
    <row r="572" customFormat="false" ht="12.75" hidden="false" customHeight="true" outlineLevel="0" collapsed="false">
      <c r="C572" s="43"/>
      <c r="F572" s="43"/>
      <c r="I572" s="43"/>
      <c r="J572" s="47"/>
      <c r="L572" s="43"/>
    </row>
    <row r="573" customFormat="false" ht="12.75" hidden="false" customHeight="true" outlineLevel="0" collapsed="false">
      <c r="C573" s="43"/>
      <c r="F573" s="43"/>
      <c r="I573" s="43"/>
      <c r="J573" s="47"/>
      <c r="L573" s="43"/>
    </row>
    <row r="574" customFormat="false" ht="12.75" hidden="false" customHeight="true" outlineLevel="0" collapsed="false">
      <c r="C574" s="43"/>
      <c r="F574" s="43"/>
      <c r="I574" s="43"/>
      <c r="J574" s="47"/>
      <c r="L574" s="43"/>
    </row>
    <row r="575" customFormat="false" ht="12.75" hidden="false" customHeight="true" outlineLevel="0" collapsed="false">
      <c r="C575" s="43"/>
      <c r="F575" s="43"/>
      <c r="I575" s="43"/>
      <c r="J575" s="47"/>
      <c r="L575" s="43"/>
    </row>
    <row r="576" customFormat="false" ht="12.75" hidden="false" customHeight="true" outlineLevel="0" collapsed="false">
      <c r="C576" s="43"/>
      <c r="F576" s="43"/>
      <c r="I576" s="43"/>
      <c r="J576" s="47"/>
      <c r="L576" s="43"/>
    </row>
    <row r="577" customFormat="false" ht="12.75" hidden="false" customHeight="true" outlineLevel="0" collapsed="false">
      <c r="C577" s="43"/>
      <c r="F577" s="43"/>
      <c r="I577" s="43"/>
      <c r="J577" s="47"/>
      <c r="L577" s="43"/>
    </row>
    <row r="578" customFormat="false" ht="12.75" hidden="false" customHeight="true" outlineLevel="0" collapsed="false">
      <c r="C578" s="43"/>
      <c r="F578" s="43"/>
      <c r="I578" s="43"/>
      <c r="J578" s="47"/>
      <c r="L578" s="43"/>
    </row>
    <row r="579" customFormat="false" ht="12.75" hidden="false" customHeight="true" outlineLevel="0" collapsed="false">
      <c r="C579" s="43"/>
      <c r="F579" s="43"/>
      <c r="I579" s="43"/>
      <c r="J579" s="47"/>
      <c r="L579" s="43"/>
    </row>
    <row r="580" customFormat="false" ht="12.75" hidden="false" customHeight="true" outlineLevel="0" collapsed="false">
      <c r="C580" s="43"/>
      <c r="F580" s="43"/>
      <c r="I580" s="43"/>
      <c r="J580" s="47"/>
      <c r="L580" s="43"/>
    </row>
    <row r="581" customFormat="false" ht="12.75" hidden="false" customHeight="true" outlineLevel="0" collapsed="false">
      <c r="C581" s="43"/>
      <c r="F581" s="43"/>
      <c r="I581" s="43"/>
      <c r="J581" s="47"/>
      <c r="L581" s="43"/>
    </row>
    <row r="582" customFormat="false" ht="12.75" hidden="false" customHeight="true" outlineLevel="0" collapsed="false">
      <c r="C582" s="43"/>
      <c r="F582" s="43"/>
      <c r="I582" s="43"/>
      <c r="J582" s="47"/>
      <c r="L582" s="43"/>
    </row>
    <row r="583" customFormat="false" ht="12.75" hidden="false" customHeight="true" outlineLevel="0" collapsed="false">
      <c r="C583" s="43"/>
      <c r="F583" s="43"/>
      <c r="I583" s="43"/>
      <c r="J583" s="47"/>
      <c r="L583" s="43"/>
    </row>
    <row r="584" customFormat="false" ht="12.75" hidden="false" customHeight="true" outlineLevel="0" collapsed="false">
      <c r="C584" s="43"/>
      <c r="F584" s="43"/>
      <c r="I584" s="43"/>
      <c r="J584" s="47"/>
      <c r="L584" s="43"/>
    </row>
    <row r="585" customFormat="false" ht="12.75" hidden="false" customHeight="true" outlineLevel="0" collapsed="false">
      <c r="C585" s="43"/>
      <c r="F585" s="43"/>
      <c r="I585" s="43"/>
      <c r="J585" s="47"/>
      <c r="L585" s="43"/>
    </row>
    <row r="586" customFormat="false" ht="12.75" hidden="false" customHeight="true" outlineLevel="0" collapsed="false">
      <c r="C586" s="43"/>
      <c r="F586" s="43"/>
      <c r="I586" s="43"/>
      <c r="J586" s="47"/>
      <c r="L586" s="43"/>
    </row>
    <row r="587" customFormat="false" ht="12.75" hidden="false" customHeight="true" outlineLevel="0" collapsed="false">
      <c r="C587" s="43"/>
      <c r="F587" s="43"/>
      <c r="I587" s="43"/>
      <c r="J587" s="47"/>
      <c r="L587" s="43"/>
    </row>
    <row r="588" customFormat="false" ht="12.75" hidden="false" customHeight="true" outlineLevel="0" collapsed="false">
      <c r="C588" s="43"/>
      <c r="F588" s="43"/>
      <c r="I588" s="43"/>
      <c r="J588" s="47"/>
      <c r="L588" s="43"/>
    </row>
    <row r="589" customFormat="false" ht="12.75" hidden="false" customHeight="true" outlineLevel="0" collapsed="false">
      <c r="C589" s="43"/>
      <c r="F589" s="43"/>
      <c r="I589" s="43"/>
      <c r="J589" s="47"/>
      <c r="L589" s="43"/>
    </row>
    <row r="590" customFormat="false" ht="12.75" hidden="false" customHeight="true" outlineLevel="0" collapsed="false">
      <c r="C590" s="43"/>
      <c r="F590" s="43"/>
      <c r="I590" s="43"/>
      <c r="J590" s="47"/>
      <c r="L590" s="43"/>
    </row>
    <row r="591" customFormat="false" ht="12.75" hidden="false" customHeight="true" outlineLevel="0" collapsed="false">
      <c r="C591" s="43"/>
      <c r="F591" s="43"/>
      <c r="I591" s="43"/>
      <c r="J591" s="47"/>
      <c r="L591" s="43"/>
    </row>
    <row r="592" customFormat="false" ht="12.75" hidden="false" customHeight="true" outlineLevel="0" collapsed="false">
      <c r="C592" s="43"/>
      <c r="F592" s="43"/>
      <c r="I592" s="43"/>
      <c r="J592" s="47"/>
      <c r="L592" s="43"/>
    </row>
    <row r="593" customFormat="false" ht="12.75" hidden="false" customHeight="true" outlineLevel="0" collapsed="false">
      <c r="C593" s="43"/>
      <c r="F593" s="43"/>
      <c r="I593" s="43"/>
      <c r="J593" s="47"/>
      <c r="L593" s="43"/>
    </row>
    <row r="594" customFormat="false" ht="12.75" hidden="false" customHeight="true" outlineLevel="0" collapsed="false">
      <c r="C594" s="43"/>
      <c r="F594" s="43"/>
      <c r="I594" s="43"/>
      <c r="J594" s="47"/>
      <c r="L594" s="43"/>
    </row>
    <row r="595" customFormat="false" ht="12.75" hidden="false" customHeight="true" outlineLevel="0" collapsed="false">
      <c r="C595" s="43"/>
      <c r="F595" s="43"/>
      <c r="I595" s="43"/>
      <c r="J595" s="47"/>
      <c r="L595" s="43"/>
    </row>
    <row r="596" customFormat="false" ht="12.75" hidden="false" customHeight="true" outlineLevel="0" collapsed="false">
      <c r="C596" s="43"/>
      <c r="F596" s="43"/>
      <c r="I596" s="43"/>
      <c r="J596" s="47"/>
      <c r="L596" s="43"/>
    </row>
    <row r="597" customFormat="false" ht="12.75" hidden="false" customHeight="true" outlineLevel="0" collapsed="false">
      <c r="C597" s="43"/>
      <c r="F597" s="43"/>
      <c r="I597" s="43"/>
      <c r="J597" s="47"/>
      <c r="L597" s="43"/>
    </row>
    <row r="598" customFormat="false" ht="12.75" hidden="false" customHeight="true" outlineLevel="0" collapsed="false">
      <c r="C598" s="43"/>
      <c r="F598" s="43"/>
      <c r="I598" s="43"/>
      <c r="J598" s="47"/>
      <c r="L598" s="43"/>
    </row>
    <row r="599" customFormat="false" ht="12.75" hidden="false" customHeight="true" outlineLevel="0" collapsed="false">
      <c r="C599" s="43"/>
      <c r="F599" s="43"/>
      <c r="I599" s="43"/>
      <c r="J599" s="47"/>
      <c r="L599" s="43"/>
    </row>
    <row r="600" customFormat="false" ht="12.75" hidden="false" customHeight="true" outlineLevel="0" collapsed="false">
      <c r="C600" s="43"/>
      <c r="F600" s="43"/>
      <c r="I600" s="43"/>
      <c r="J600" s="47"/>
      <c r="L600" s="43"/>
    </row>
    <row r="601" customFormat="false" ht="12.75" hidden="false" customHeight="true" outlineLevel="0" collapsed="false">
      <c r="C601" s="43"/>
      <c r="F601" s="43"/>
      <c r="I601" s="43"/>
      <c r="J601" s="47"/>
      <c r="L601" s="43"/>
    </row>
    <row r="602" customFormat="false" ht="12.75" hidden="false" customHeight="true" outlineLevel="0" collapsed="false">
      <c r="C602" s="43"/>
      <c r="F602" s="43"/>
      <c r="I602" s="43"/>
      <c r="J602" s="47"/>
      <c r="L602" s="43"/>
    </row>
    <row r="603" customFormat="false" ht="12.75" hidden="false" customHeight="true" outlineLevel="0" collapsed="false">
      <c r="C603" s="43"/>
      <c r="F603" s="43"/>
      <c r="I603" s="43"/>
      <c r="J603" s="47"/>
      <c r="L603" s="43"/>
    </row>
    <row r="604" customFormat="false" ht="12.75" hidden="false" customHeight="true" outlineLevel="0" collapsed="false">
      <c r="C604" s="43"/>
      <c r="F604" s="43"/>
      <c r="I604" s="43"/>
      <c r="J604" s="47"/>
      <c r="L604" s="43"/>
    </row>
    <row r="605" customFormat="false" ht="12.75" hidden="false" customHeight="true" outlineLevel="0" collapsed="false">
      <c r="C605" s="43"/>
      <c r="F605" s="43"/>
      <c r="I605" s="43"/>
      <c r="J605" s="47"/>
      <c r="L605" s="43"/>
    </row>
    <row r="606" customFormat="false" ht="12.75" hidden="false" customHeight="true" outlineLevel="0" collapsed="false">
      <c r="C606" s="43"/>
      <c r="F606" s="43"/>
      <c r="I606" s="43"/>
      <c r="J606" s="47"/>
      <c r="L606" s="43"/>
    </row>
    <row r="607" customFormat="false" ht="12.75" hidden="false" customHeight="true" outlineLevel="0" collapsed="false">
      <c r="C607" s="43"/>
      <c r="F607" s="43"/>
      <c r="I607" s="43"/>
      <c r="J607" s="47"/>
      <c r="L607" s="43"/>
    </row>
    <row r="608" customFormat="false" ht="12.75" hidden="false" customHeight="true" outlineLevel="0" collapsed="false">
      <c r="C608" s="43"/>
      <c r="F608" s="43"/>
      <c r="I608" s="43"/>
      <c r="J608" s="47"/>
      <c r="L608" s="43"/>
    </row>
    <row r="609" customFormat="false" ht="12.75" hidden="false" customHeight="true" outlineLevel="0" collapsed="false">
      <c r="C609" s="43"/>
      <c r="F609" s="43"/>
      <c r="I609" s="43"/>
      <c r="J609" s="47"/>
      <c r="L609" s="43"/>
    </row>
    <row r="610" customFormat="false" ht="12.75" hidden="false" customHeight="true" outlineLevel="0" collapsed="false">
      <c r="C610" s="43"/>
      <c r="F610" s="43"/>
      <c r="I610" s="43"/>
      <c r="J610" s="47"/>
      <c r="L610" s="43"/>
    </row>
    <row r="611" customFormat="false" ht="12.75" hidden="false" customHeight="true" outlineLevel="0" collapsed="false">
      <c r="C611" s="43"/>
      <c r="F611" s="43"/>
      <c r="I611" s="43"/>
      <c r="J611" s="47"/>
      <c r="L611" s="43"/>
    </row>
    <row r="612" customFormat="false" ht="12.75" hidden="false" customHeight="true" outlineLevel="0" collapsed="false">
      <c r="C612" s="43"/>
      <c r="F612" s="43"/>
      <c r="I612" s="43"/>
      <c r="J612" s="47"/>
      <c r="L612" s="43"/>
    </row>
    <row r="613" customFormat="false" ht="12.75" hidden="false" customHeight="true" outlineLevel="0" collapsed="false">
      <c r="C613" s="43"/>
      <c r="F613" s="43"/>
      <c r="I613" s="43"/>
      <c r="J613" s="47"/>
      <c r="L613" s="43"/>
    </row>
    <row r="614" customFormat="false" ht="12.75" hidden="false" customHeight="true" outlineLevel="0" collapsed="false">
      <c r="C614" s="43"/>
      <c r="F614" s="43"/>
      <c r="I614" s="43"/>
      <c r="J614" s="47"/>
      <c r="L614" s="43"/>
    </row>
    <row r="615" customFormat="false" ht="12.75" hidden="false" customHeight="true" outlineLevel="0" collapsed="false">
      <c r="C615" s="43"/>
      <c r="F615" s="43"/>
      <c r="I615" s="43"/>
      <c r="J615" s="47"/>
      <c r="L615" s="43"/>
    </row>
    <row r="616" customFormat="false" ht="12.75" hidden="false" customHeight="true" outlineLevel="0" collapsed="false">
      <c r="C616" s="43"/>
      <c r="F616" s="43"/>
      <c r="I616" s="43"/>
      <c r="J616" s="47"/>
      <c r="L616" s="43"/>
    </row>
    <row r="617" customFormat="false" ht="12.75" hidden="false" customHeight="true" outlineLevel="0" collapsed="false">
      <c r="C617" s="43"/>
      <c r="F617" s="43"/>
      <c r="I617" s="43"/>
      <c r="J617" s="47"/>
      <c r="L617" s="43"/>
    </row>
    <row r="618" customFormat="false" ht="12.75" hidden="false" customHeight="true" outlineLevel="0" collapsed="false">
      <c r="C618" s="43"/>
      <c r="F618" s="43"/>
      <c r="I618" s="43"/>
      <c r="J618" s="47"/>
      <c r="L618" s="43"/>
    </row>
    <row r="619" customFormat="false" ht="12.75" hidden="false" customHeight="true" outlineLevel="0" collapsed="false">
      <c r="C619" s="43"/>
      <c r="F619" s="43"/>
      <c r="I619" s="43"/>
      <c r="J619" s="47"/>
      <c r="L619" s="43"/>
    </row>
    <row r="620" customFormat="false" ht="12.75" hidden="false" customHeight="true" outlineLevel="0" collapsed="false">
      <c r="C620" s="43"/>
      <c r="F620" s="43"/>
      <c r="I620" s="43"/>
      <c r="J620" s="47"/>
      <c r="L620" s="43"/>
    </row>
    <row r="621" customFormat="false" ht="12.75" hidden="false" customHeight="true" outlineLevel="0" collapsed="false">
      <c r="C621" s="43"/>
      <c r="F621" s="43"/>
      <c r="I621" s="43"/>
      <c r="J621" s="47"/>
      <c r="L621" s="43"/>
    </row>
    <row r="622" customFormat="false" ht="12.75" hidden="false" customHeight="true" outlineLevel="0" collapsed="false">
      <c r="C622" s="43"/>
      <c r="F622" s="43"/>
      <c r="I622" s="43"/>
      <c r="J622" s="47"/>
      <c r="L622" s="43"/>
    </row>
    <row r="623" customFormat="false" ht="12.75" hidden="false" customHeight="true" outlineLevel="0" collapsed="false">
      <c r="C623" s="43"/>
      <c r="F623" s="43"/>
      <c r="I623" s="43"/>
      <c r="J623" s="47"/>
      <c r="L623" s="43"/>
    </row>
    <row r="624" customFormat="false" ht="12.75" hidden="false" customHeight="true" outlineLevel="0" collapsed="false">
      <c r="C624" s="43"/>
      <c r="F624" s="43"/>
      <c r="I624" s="43"/>
      <c r="J624" s="47"/>
      <c r="L624" s="43"/>
    </row>
    <row r="625" customFormat="false" ht="12.75" hidden="false" customHeight="true" outlineLevel="0" collapsed="false">
      <c r="C625" s="43"/>
      <c r="F625" s="43"/>
      <c r="I625" s="43"/>
      <c r="J625" s="47"/>
      <c r="L625" s="43"/>
    </row>
    <row r="626" customFormat="false" ht="12.75" hidden="false" customHeight="true" outlineLevel="0" collapsed="false">
      <c r="C626" s="43"/>
      <c r="F626" s="43"/>
      <c r="I626" s="43"/>
      <c r="J626" s="47"/>
      <c r="L626" s="43"/>
    </row>
    <row r="627" customFormat="false" ht="12.75" hidden="false" customHeight="true" outlineLevel="0" collapsed="false">
      <c r="C627" s="43"/>
      <c r="F627" s="43"/>
      <c r="I627" s="43"/>
      <c r="J627" s="47"/>
      <c r="L627" s="43"/>
    </row>
    <row r="628" customFormat="false" ht="12.75" hidden="false" customHeight="true" outlineLevel="0" collapsed="false">
      <c r="C628" s="43"/>
      <c r="F628" s="43"/>
      <c r="I628" s="43"/>
      <c r="J628" s="47"/>
      <c r="L628" s="43"/>
    </row>
    <row r="629" customFormat="false" ht="12.75" hidden="false" customHeight="true" outlineLevel="0" collapsed="false">
      <c r="C629" s="43"/>
      <c r="F629" s="43"/>
      <c r="I629" s="43"/>
      <c r="J629" s="47"/>
      <c r="L629" s="43"/>
    </row>
    <row r="630" customFormat="false" ht="12.75" hidden="false" customHeight="true" outlineLevel="0" collapsed="false">
      <c r="C630" s="43"/>
      <c r="F630" s="43"/>
      <c r="I630" s="43"/>
      <c r="J630" s="47"/>
      <c r="L630" s="43"/>
    </row>
    <row r="631" customFormat="false" ht="12.75" hidden="false" customHeight="true" outlineLevel="0" collapsed="false">
      <c r="C631" s="43"/>
      <c r="F631" s="43"/>
      <c r="I631" s="43"/>
      <c r="J631" s="47"/>
      <c r="L631" s="43"/>
    </row>
    <row r="632" customFormat="false" ht="12.75" hidden="false" customHeight="true" outlineLevel="0" collapsed="false">
      <c r="C632" s="43"/>
      <c r="F632" s="43"/>
      <c r="I632" s="43"/>
      <c r="J632" s="47"/>
      <c r="L632" s="43"/>
    </row>
    <row r="633" customFormat="false" ht="12.75" hidden="false" customHeight="true" outlineLevel="0" collapsed="false">
      <c r="C633" s="43"/>
      <c r="F633" s="43"/>
      <c r="I633" s="43"/>
      <c r="J633" s="47"/>
      <c r="L633" s="43"/>
    </row>
    <row r="634" customFormat="false" ht="12.75" hidden="false" customHeight="true" outlineLevel="0" collapsed="false">
      <c r="C634" s="43"/>
      <c r="F634" s="43"/>
      <c r="I634" s="43"/>
      <c r="J634" s="47"/>
      <c r="L634" s="43"/>
    </row>
    <row r="635" customFormat="false" ht="12.75" hidden="false" customHeight="true" outlineLevel="0" collapsed="false">
      <c r="C635" s="43"/>
      <c r="F635" s="43"/>
      <c r="I635" s="43"/>
      <c r="J635" s="47"/>
      <c r="L635" s="43"/>
    </row>
    <row r="636" customFormat="false" ht="12.75" hidden="false" customHeight="true" outlineLevel="0" collapsed="false">
      <c r="C636" s="43"/>
      <c r="F636" s="43"/>
      <c r="I636" s="43"/>
      <c r="J636" s="47"/>
      <c r="L636" s="43"/>
    </row>
    <row r="637" customFormat="false" ht="12.75" hidden="false" customHeight="true" outlineLevel="0" collapsed="false">
      <c r="C637" s="43"/>
      <c r="F637" s="43"/>
      <c r="I637" s="43"/>
      <c r="J637" s="47"/>
      <c r="L637" s="43"/>
    </row>
    <row r="638" customFormat="false" ht="12.75" hidden="false" customHeight="true" outlineLevel="0" collapsed="false">
      <c r="C638" s="43"/>
      <c r="F638" s="43"/>
      <c r="I638" s="43"/>
      <c r="J638" s="47"/>
      <c r="L638" s="43"/>
    </row>
    <row r="639" customFormat="false" ht="12.75" hidden="false" customHeight="true" outlineLevel="0" collapsed="false">
      <c r="C639" s="43"/>
      <c r="F639" s="43"/>
      <c r="I639" s="43"/>
      <c r="J639" s="47"/>
      <c r="L639" s="43"/>
    </row>
    <row r="640" customFormat="false" ht="12.75" hidden="false" customHeight="true" outlineLevel="0" collapsed="false">
      <c r="C640" s="43"/>
      <c r="F640" s="43"/>
      <c r="I640" s="43"/>
      <c r="J640" s="47"/>
      <c r="L640" s="43"/>
    </row>
    <row r="641" customFormat="false" ht="12.75" hidden="false" customHeight="true" outlineLevel="0" collapsed="false">
      <c r="C641" s="43"/>
      <c r="F641" s="43"/>
      <c r="I641" s="43"/>
      <c r="J641" s="47"/>
      <c r="L641" s="43"/>
    </row>
    <row r="642" customFormat="false" ht="12.75" hidden="false" customHeight="true" outlineLevel="0" collapsed="false">
      <c r="C642" s="43"/>
      <c r="F642" s="43"/>
      <c r="I642" s="43"/>
      <c r="J642" s="47"/>
      <c r="L642" s="43"/>
    </row>
    <row r="643" customFormat="false" ht="12.75" hidden="false" customHeight="true" outlineLevel="0" collapsed="false">
      <c r="C643" s="43"/>
      <c r="F643" s="43"/>
      <c r="I643" s="43"/>
      <c r="J643" s="47"/>
      <c r="L643" s="43"/>
    </row>
    <row r="644" customFormat="false" ht="12.75" hidden="false" customHeight="true" outlineLevel="0" collapsed="false">
      <c r="C644" s="43"/>
      <c r="F644" s="43"/>
      <c r="I644" s="43"/>
      <c r="J644" s="47"/>
      <c r="L644" s="43"/>
    </row>
    <row r="645" customFormat="false" ht="12.75" hidden="false" customHeight="true" outlineLevel="0" collapsed="false">
      <c r="C645" s="43"/>
      <c r="F645" s="43"/>
      <c r="I645" s="43"/>
      <c r="J645" s="47"/>
      <c r="L645" s="43"/>
    </row>
    <row r="646" customFormat="false" ht="12.75" hidden="false" customHeight="true" outlineLevel="0" collapsed="false">
      <c r="C646" s="43"/>
      <c r="F646" s="43"/>
      <c r="I646" s="43"/>
      <c r="J646" s="47"/>
      <c r="L646" s="43"/>
    </row>
    <row r="647" customFormat="false" ht="12.75" hidden="false" customHeight="true" outlineLevel="0" collapsed="false">
      <c r="C647" s="43"/>
      <c r="F647" s="43"/>
      <c r="I647" s="43"/>
      <c r="J647" s="47"/>
      <c r="L647" s="43"/>
    </row>
    <row r="648" customFormat="false" ht="12.75" hidden="false" customHeight="true" outlineLevel="0" collapsed="false">
      <c r="C648" s="43"/>
      <c r="F648" s="43"/>
      <c r="I648" s="43"/>
      <c r="J648" s="47"/>
      <c r="L648" s="43"/>
    </row>
    <row r="649" customFormat="false" ht="12.75" hidden="false" customHeight="true" outlineLevel="0" collapsed="false">
      <c r="C649" s="43"/>
      <c r="F649" s="43"/>
      <c r="I649" s="43"/>
      <c r="J649" s="47"/>
      <c r="L649" s="43"/>
    </row>
    <row r="650" customFormat="false" ht="12.75" hidden="false" customHeight="true" outlineLevel="0" collapsed="false">
      <c r="C650" s="43"/>
      <c r="F650" s="43"/>
      <c r="I650" s="43"/>
      <c r="J650" s="47"/>
      <c r="L650" s="43"/>
    </row>
    <row r="651" customFormat="false" ht="12.75" hidden="false" customHeight="true" outlineLevel="0" collapsed="false">
      <c r="C651" s="43"/>
      <c r="F651" s="43"/>
      <c r="I651" s="43"/>
      <c r="J651" s="47"/>
      <c r="L651" s="43"/>
    </row>
    <row r="652" customFormat="false" ht="12.75" hidden="false" customHeight="true" outlineLevel="0" collapsed="false">
      <c r="C652" s="43"/>
      <c r="F652" s="43"/>
      <c r="I652" s="43"/>
      <c r="J652" s="47"/>
      <c r="L652" s="43"/>
    </row>
    <row r="653" customFormat="false" ht="12.75" hidden="false" customHeight="true" outlineLevel="0" collapsed="false">
      <c r="C653" s="43"/>
      <c r="F653" s="43"/>
      <c r="I653" s="43"/>
      <c r="J653" s="47"/>
      <c r="L653" s="43"/>
    </row>
    <row r="654" customFormat="false" ht="12.75" hidden="false" customHeight="true" outlineLevel="0" collapsed="false">
      <c r="C654" s="43"/>
      <c r="F654" s="43"/>
      <c r="I654" s="43"/>
      <c r="J654" s="47"/>
      <c r="L654" s="43"/>
    </row>
    <row r="655" customFormat="false" ht="12.75" hidden="false" customHeight="true" outlineLevel="0" collapsed="false">
      <c r="C655" s="43"/>
      <c r="F655" s="43"/>
      <c r="I655" s="43"/>
      <c r="J655" s="47"/>
      <c r="L655" s="43"/>
    </row>
    <row r="656" customFormat="false" ht="12.75" hidden="false" customHeight="true" outlineLevel="0" collapsed="false">
      <c r="C656" s="43"/>
      <c r="F656" s="43"/>
      <c r="I656" s="43"/>
      <c r="J656" s="47"/>
      <c r="L656" s="43"/>
    </row>
    <row r="657" customFormat="false" ht="12.75" hidden="false" customHeight="true" outlineLevel="0" collapsed="false">
      <c r="C657" s="43"/>
      <c r="F657" s="43"/>
      <c r="I657" s="43"/>
      <c r="J657" s="47"/>
      <c r="L657" s="43"/>
    </row>
    <row r="658" customFormat="false" ht="12.75" hidden="false" customHeight="true" outlineLevel="0" collapsed="false">
      <c r="C658" s="43"/>
      <c r="F658" s="43"/>
      <c r="I658" s="43"/>
      <c r="J658" s="47"/>
      <c r="L658" s="43"/>
    </row>
    <row r="659" customFormat="false" ht="12.75" hidden="false" customHeight="true" outlineLevel="0" collapsed="false">
      <c r="C659" s="43"/>
      <c r="F659" s="43"/>
      <c r="I659" s="43"/>
      <c r="J659" s="47"/>
      <c r="L659" s="43"/>
    </row>
    <row r="660" customFormat="false" ht="12.75" hidden="false" customHeight="true" outlineLevel="0" collapsed="false">
      <c r="C660" s="43"/>
      <c r="F660" s="43"/>
      <c r="I660" s="43"/>
      <c r="J660" s="47"/>
      <c r="L660" s="43"/>
    </row>
    <row r="661" customFormat="false" ht="12.75" hidden="false" customHeight="true" outlineLevel="0" collapsed="false">
      <c r="C661" s="43"/>
      <c r="F661" s="43"/>
      <c r="I661" s="43"/>
      <c r="J661" s="47"/>
      <c r="L661" s="43"/>
    </row>
    <row r="662" customFormat="false" ht="12.75" hidden="false" customHeight="true" outlineLevel="0" collapsed="false">
      <c r="C662" s="43"/>
      <c r="F662" s="43"/>
      <c r="I662" s="43"/>
      <c r="J662" s="47"/>
      <c r="L662" s="43"/>
    </row>
    <row r="663" customFormat="false" ht="12.75" hidden="false" customHeight="true" outlineLevel="0" collapsed="false">
      <c r="C663" s="43"/>
      <c r="F663" s="43"/>
      <c r="I663" s="43"/>
      <c r="J663" s="47"/>
      <c r="L663" s="43"/>
    </row>
    <row r="664" customFormat="false" ht="12.75" hidden="false" customHeight="true" outlineLevel="0" collapsed="false">
      <c r="C664" s="43"/>
      <c r="F664" s="43"/>
      <c r="I664" s="43"/>
      <c r="J664" s="47"/>
      <c r="L664" s="43"/>
    </row>
    <row r="665" customFormat="false" ht="12.75" hidden="false" customHeight="true" outlineLevel="0" collapsed="false">
      <c r="C665" s="43"/>
      <c r="F665" s="43"/>
      <c r="I665" s="43"/>
      <c r="J665" s="47"/>
      <c r="L665" s="43"/>
    </row>
    <row r="666" customFormat="false" ht="12.75" hidden="false" customHeight="true" outlineLevel="0" collapsed="false">
      <c r="C666" s="43"/>
      <c r="F666" s="43"/>
      <c r="I666" s="43"/>
      <c r="J666" s="47"/>
      <c r="L666" s="43"/>
    </row>
    <row r="667" customFormat="false" ht="12.75" hidden="false" customHeight="true" outlineLevel="0" collapsed="false">
      <c r="C667" s="43"/>
      <c r="F667" s="43"/>
      <c r="I667" s="43"/>
      <c r="J667" s="47"/>
      <c r="L667" s="43"/>
    </row>
    <row r="668" customFormat="false" ht="12.75" hidden="false" customHeight="true" outlineLevel="0" collapsed="false">
      <c r="C668" s="43"/>
      <c r="F668" s="43"/>
      <c r="I668" s="43"/>
      <c r="J668" s="47"/>
      <c r="L668" s="43"/>
    </row>
    <row r="669" customFormat="false" ht="12.75" hidden="false" customHeight="true" outlineLevel="0" collapsed="false">
      <c r="C669" s="43"/>
      <c r="F669" s="43"/>
      <c r="I669" s="43"/>
      <c r="J669" s="47"/>
      <c r="L669" s="43"/>
    </row>
    <row r="670" customFormat="false" ht="12.75" hidden="false" customHeight="true" outlineLevel="0" collapsed="false">
      <c r="C670" s="43"/>
      <c r="F670" s="43"/>
      <c r="I670" s="43"/>
      <c r="J670" s="47"/>
      <c r="L670" s="43"/>
    </row>
    <row r="671" customFormat="false" ht="12.75" hidden="false" customHeight="true" outlineLevel="0" collapsed="false">
      <c r="C671" s="43"/>
      <c r="F671" s="43"/>
      <c r="I671" s="43"/>
      <c r="J671" s="47"/>
      <c r="L671" s="43"/>
    </row>
    <row r="672" customFormat="false" ht="12.75" hidden="false" customHeight="true" outlineLevel="0" collapsed="false">
      <c r="C672" s="43"/>
      <c r="F672" s="43"/>
      <c r="I672" s="43"/>
      <c r="J672" s="47"/>
      <c r="L672" s="43"/>
    </row>
    <row r="673" customFormat="false" ht="12.75" hidden="false" customHeight="true" outlineLevel="0" collapsed="false">
      <c r="C673" s="43"/>
      <c r="F673" s="43"/>
      <c r="I673" s="43"/>
      <c r="J673" s="47"/>
      <c r="L673" s="43"/>
    </row>
    <row r="674" customFormat="false" ht="12.75" hidden="false" customHeight="true" outlineLevel="0" collapsed="false">
      <c r="C674" s="43"/>
      <c r="F674" s="43"/>
      <c r="I674" s="43"/>
      <c r="J674" s="47"/>
      <c r="L674" s="43"/>
    </row>
    <row r="675" customFormat="false" ht="12.75" hidden="false" customHeight="true" outlineLevel="0" collapsed="false">
      <c r="C675" s="43"/>
      <c r="F675" s="43"/>
      <c r="I675" s="43"/>
      <c r="J675" s="47"/>
      <c r="L675" s="43"/>
    </row>
    <row r="676" customFormat="false" ht="12.75" hidden="false" customHeight="true" outlineLevel="0" collapsed="false">
      <c r="C676" s="43"/>
      <c r="F676" s="43"/>
      <c r="I676" s="43"/>
      <c r="J676" s="47"/>
      <c r="L676" s="43"/>
    </row>
    <row r="677" customFormat="false" ht="12.75" hidden="false" customHeight="true" outlineLevel="0" collapsed="false">
      <c r="C677" s="43"/>
      <c r="F677" s="43"/>
      <c r="I677" s="43"/>
      <c r="J677" s="47"/>
      <c r="L677" s="43"/>
    </row>
    <row r="678" customFormat="false" ht="12.75" hidden="false" customHeight="true" outlineLevel="0" collapsed="false">
      <c r="C678" s="43"/>
      <c r="F678" s="43"/>
      <c r="I678" s="43"/>
      <c r="J678" s="47"/>
      <c r="L678" s="43"/>
    </row>
    <row r="679" customFormat="false" ht="12.75" hidden="false" customHeight="true" outlineLevel="0" collapsed="false">
      <c r="C679" s="43"/>
      <c r="F679" s="43"/>
      <c r="I679" s="43"/>
      <c r="J679" s="47"/>
      <c r="L679" s="43"/>
    </row>
    <row r="680" customFormat="false" ht="12.75" hidden="false" customHeight="true" outlineLevel="0" collapsed="false">
      <c r="C680" s="43"/>
      <c r="F680" s="43"/>
      <c r="I680" s="43"/>
      <c r="J680" s="47"/>
      <c r="L680" s="43"/>
    </row>
    <row r="681" customFormat="false" ht="12.75" hidden="false" customHeight="true" outlineLevel="0" collapsed="false">
      <c r="C681" s="43"/>
      <c r="F681" s="43"/>
      <c r="I681" s="43"/>
      <c r="J681" s="47"/>
      <c r="L681" s="43"/>
    </row>
    <row r="682" customFormat="false" ht="12.75" hidden="false" customHeight="true" outlineLevel="0" collapsed="false">
      <c r="C682" s="43"/>
      <c r="F682" s="43"/>
      <c r="I682" s="43"/>
      <c r="J682" s="47"/>
      <c r="L682" s="43"/>
    </row>
    <row r="683" customFormat="false" ht="12.75" hidden="false" customHeight="true" outlineLevel="0" collapsed="false">
      <c r="C683" s="43"/>
      <c r="F683" s="43"/>
      <c r="I683" s="43"/>
      <c r="J683" s="47"/>
      <c r="L683" s="43"/>
    </row>
    <row r="684" customFormat="false" ht="12.75" hidden="false" customHeight="true" outlineLevel="0" collapsed="false">
      <c r="C684" s="43"/>
      <c r="F684" s="43"/>
      <c r="I684" s="43"/>
      <c r="J684" s="47"/>
      <c r="L684" s="43"/>
    </row>
    <row r="685" customFormat="false" ht="12.75" hidden="false" customHeight="true" outlineLevel="0" collapsed="false">
      <c r="C685" s="43"/>
      <c r="F685" s="43"/>
      <c r="I685" s="43"/>
      <c r="J685" s="47"/>
      <c r="L685" s="43"/>
    </row>
    <row r="686" customFormat="false" ht="12.75" hidden="false" customHeight="true" outlineLevel="0" collapsed="false">
      <c r="C686" s="43"/>
      <c r="F686" s="43"/>
      <c r="I686" s="43"/>
      <c r="J686" s="47"/>
      <c r="L686" s="43"/>
    </row>
    <row r="687" customFormat="false" ht="12.75" hidden="false" customHeight="true" outlineLevel="0" collapsed="false">
      <c r="C687" s="43"/>
      <c r="F687" s="43"/>
      <c r="I687" s="43"/>
      <c r="J687" s="47"/>
      <c r="L687" s="43"/>
    </row>
    <row r="688" customFormat="false" ht="12.75" hidden="false" customHeight="true" outlineLevel="0" collapsed="false">
      <c r="C688" s="43"/>
      <c r="F688" s="43"/>
      <c r="I688" s="43"/>
      <c r="J688" s="47"/>
      <c r="L688" s="43"/>
    </row>
    <row r="689" customFormat="false" ht="12.75" hidden="false" customHeight="true" outlineLevel="0" collapsed="false">
      <c r="C689" s="43"/>
      <c r="F689" s="43"/>
      <c r="I689" s="43"/>
      <c r="J689" s="47"/>
      <c r="L689" s="43"/>
    </row>
    <row r="690" customFormat="false" ht="12.75" hidden="false" customHeight="true" outlineLevel="0" collapsed="false">
      <c r="C690" s="43"/>
      <c r="F690" s="43"/>
      <c r="I690" s="43"/>
      <c r="J690" s="47"/>
      <c r="L690" s="43"/>
    </row>
    <row r="691" customFormat="false" ht="12.75" hidden="false" customHeight="true" outlineLevel="0" collapsed="false">
      <c r="C691" s="43"/>
      <c r="F691" s="43"/>
      <c r="I691" s="43"/>
      <c r="J691" s="47"/>
      <c r="L691" s="43"/>
    </row>
    <row r="692" customFormat="false" ht="12.75" hidden="false" customHeight="true" outlineLevel="0" collapsed="false">
      <c r="C692" s="43"/>
      <c r="F692" s="43"/>
      <c r="I692" s="43"/>
      <c r="J692" s="47"/>
      <c r="L692" s="43"/>
    </row>
    <row r="693" customFormat="false" ht="12.75" hidden="false" customHeight="true" outlineLevel="0" collapsed="false">
      <c r="C693" s="43"/>
      <c r="F693" s="43"/>
      <c r="I693" s="43"/>
      <c r="J693" s="47"/>
      <c r="L693" s="43"/>
    </row>
    <row r="694" customFormat="false" ht="12.75" hidden="false" customHeight="true" outlineLevel="0" collapsed="false">
      <c r="C694" s="43"/>
      <c r="F694" s="43"/>
      <c r="I694" s="43"/>
      <c r="J694" s="47"/>
      <c r="L694" s="43"/>
    </row>
    <row r="695" customFormat="false" ht="12.75" hidden="false" customHeight="true" outlineLevel="0" collapsed="false">
      <c r="C695" s="43"/>
      <c r="F695" s="43"/>
      <c r="I695" s="43"/>
      <c r="J695" s="47"/>
      <c r="L695" s="43"/>
    </row>
    <row r="696" customFormat="false" ht="12.75" hidden="false" customHeight="true" outlineLevel="0" collapsed="false">
      <c r="C696" s="43"/>
      <c r="F696" s="43"/>
      <c r="I696" s="43"/>
      <c r="J696" s="47"/>
      <c r="L696" s="43"/>
    </row>
    <row r="697" customFormat="false" ht="12.75" hidden="false" customHeight="true" outlineLevel="0" collapsed="false">
      <c r="C697" s="43"/>
      <c r="F697" s="43"/>
      <c r="I697" s="43"/>
      <c r="J697" s="47"/>
      <c r="L697" s="43"/>
    </row>
    <row r="698" customFormat="false" ht="12.75" hidden="false" customHeight="true" outlineLevel="0" collapsed="false">
      <c r="C698" s="43"/>
      <c r="F698" s="43"/>
      <c r="I698" s="43"/>
      <c r="J698" s="47"/>
      <c r="L698" s="43"/>
    </row>
    <row r="699" customFormat="false" ht="12.75" hidden="false" customHeight="true" outlineLevel="0" collapsed="false">
      <c r="C699" s="43"/>
      <c r="F699" s="43"/>
      <c r="I699" s="43"/>
      <c r="J699" s="47"/>
      <c r="L699" s="43"/>
    </row>
    <row r="700" customFormat="false" ht="12.75" hidden="false" customHeight="true" outlineLevel="0" collapsed="false">
      <c r="C700" s="43"/>
      <c r="F700" s="43"/>
      <c r="I700" s="43"/>
      <c r="J700" s="47"/>
      <c r="L700" s="43"/>
    </row>
    <row r="701" customFormat="false" ht="12.75" hidden="false" customHeight="true" outlineLevel="0" collapsed="false">
      <c r="C701" s="43"/>
      <c r="F701" s="43"/>
      <c r="I701" s="43"/>
      <c r="J701" s="47"/>
      <c r="L701" s="43"/>
    </row>
    <row r="702" customFormat="false" ht="12.75" hidden="false" customHeight="true" outlineLevel="0" collapsed="false">
      <c r="C702" s="43"/>
      <c r="F702" s="43"/>
      <c r="I702" s="43"/>
      <c r="J702" s="47"/>
      <c r="L702" s="43"/>
    </row>
    <row r="703" customFormat="false" ht="12.75" hidden="false" customHeight="true" outlineLevel="0" collapsed="false">
      <c r="C703" s="43"/>
      <c r="F703" s="43"/>
      <c r="I703" s="43"/>
      <c r="J703" s="47"/>
      <c r="L703" s="43"/>
    </row>
    <row r="704" customFormat="false" ht="12.75" hidden="false" customHeight="true" outlineLevel="0" collapsed="false">
      <c r="C704" s="43"/>
      <c r="F704" s="43"/>
      <c r="I704" s="43"/>
      <c r="J704" s="47"/>
      <c r="L704" s="43"/>
    </row>
    <row r="705" customFormat="false" ht="12.75" hidden="false" customHeight="true" outlineLevel="0" collapsed="false">
      <c r="C705" s="43"/>
      <c r="F705" s="43"/>
      <c r="I705" s="43"/>
      <c r="J705" s="47"/>
      <c r="L705" s="43"/>
    </row>
    <row r="706" customFormat="false" ht="12.75" hidden="false" customHeight="true" outlineLevel="0" collapsed="false">
      <c r="C706" s="43"/>
      <c r="F706" s="43"/>
      <c r="I706" s="43"/>
      <c r="J706" s="47"/>
      <c r="L706" s="43"/>
    </row>
    <row r="707" customFormat="false" ht="12.75" hidden="false" customHeight="true" outlineLevel="0" collapsed="false">
      <c r="C707" s="43"/>
      <c r="F707" s="43"/>
      <c r="I707" s="43"/>
      <c r="J707" s="47"/>
      <c r="L707" s="43"/>
    </row>
    <row r="708" customFormat="false" ht="12.75" hidden="false" customHeight="true" outlineLevel="0" collapsed="false">
      <c r="C708" s="43"/>
      <c r="F708" s="43"/>
      <c r="I708" s="43"/>
      <c r="J708" s="47"/>
      <c r="L708" s="43"/>
    </row>
    <row r="709" customFormat="false" ht="12.75" hidden="false" customHeight="true" outlineLevel="0" collapsed="false">
      <c r="C709" s="43"/>
      <c r="F709" s="43"/>
      <c r="I709" s="43"/>
      <c r="J709" s="47"/>
      <c r="L709" s="43"/>
    </row>
    <row r="710" customFormat="false" ht="12.75" hidden="false" customHeight="true" outlineLevel="0" collapsed="false">
      <c r="C710" s="43"/>
      <c r="F710" s="43"/>
      <c r="I710" s="43"/>
      <c r="J710" s="47"/>
      <c r="L710" s="43"/>
    </row>
    <row r="711" customFormat="false" ht="12.75" hidden="false" customHeight="true" outlineLevel="0" collapsed="false">
      <c r="C711" s="43"/>
      <c r="F711" s="43"/>
      <c r="I711" s="43"/>
      <c r="J711" s="47"/>
      <c r="L711" s="43"/>
    </row>
    <row r="712" customFormat="false" ht="12.75" hidden="false" customHeight="true" outlineLevel="0" collapsed="false">
      <c r="C712" s="43"/>
      <c r="F712" s="43"/>
      <c r="I712" s="43"/>
      <c r="J712" s="47"/>
      <c r="L712" s="43"/>
    </row>
    <row r="713" customFormat="false" ht="12.75" hidden="false" customHeight="true" outlineLevel="0" collapsed="false">
      <c r="C713" s="43"/>
      <c r="F713" s="43"/>
      <c r="I713" s="43"/>
      <c r="J713" s="47"/>
      <c r="L713" s="43"/>
    </row>
    <row r="714" customFormat="false" ht="12.75" hidden="false" customHeight="true" outlineLevel="0" collapsed="false">
      <c r="C714" s="43"/>
      <c r="F714" s="43"/>
      <c r="I714" s="43"/>
      <c r="J714" s="47"/>
      <c r="L714" s="43"/>
    </row>
    <row r="715" customFormat="false" ht="12.75" hidden="false" customHeight="true" outlineLevel="0" collapsed="false">
      <c r="C715" s="43"/>
      <c r="F715" s="43"/>
      <c r="I715" s="43"/>
      <c r="J715" s="47"/>
      <c r="L715" s="43"/>
    </row>
    <row r="716" customFormat="false" ht="12.75" hidden="false" customHeight="true" outlineLevel="0" collapsed="false">
      <c r="C716" s="43"/>
      <c r="F716" s="43"/>
      <c r="I716" s="43"/>
      <c r="J716" s="47"/>
      <c r="L716" s="43"/>
    </row>
    <row r="717" customFormat="false" ht="12.75" hidden="false" customHeight="true" outlineLevel="0" collapsed="false">
      <c r="C717" s="43"/>
      <c r="F717" s="43"/>
      <c r="I717" s="43"/>
      <c r="J717" s="47"/>
      <c r="L717" s="43"/>
    </row>
    <row r="718" customFormat="false" ht="12.75" hidden="false" customHeight="true" outlineLevel="0" collapsed="false">
      <c r="C718" s="43"/>
      <c r="F718" s="43"/>
      <c r="I718" s="43"/>
      <c r="J718" s="47"/>
      <c r="L718" s="43"/>
    </row>
    <row r="719" customFormat="false" ht="12.75" hidden="false" customHeight="true" outlineLevel="0" collapsed="false">
      <c r="C719" s="43"/>
      <c r="F719" s="43"/>
      <c r="I719" s="43"/>
      <c r="J719" s="47"/>
      <c r="L719" s="43"/>
    </row>
    <row r="720" customFormat="false" ht="12.75" hidden="false" customHeight="true" outlineLevel="0" collapsed="false">
      <c r="C720" s="43"/>
      <c r="F720" s="43"/>
      <c r="I720" s="43"/>
      <c r="J720" s="47"/>
      <c r="L720" s="43"/>
    </row>
    <row r="721" customFormat="false" ht="12.75" hidden="false" customHeight="true" outlineLevel="0" collapsed="false">
      <c r="C721" s="43"/>
      <c r="F721" s="43"/>
      <c r="I721" s="43"/>
      <c r="J721" s="47"/>
      <c r="L721" s="43"/>
    </row>
    <row r="722" customFormat="false" ht="12.75" hidden="false" customHeight="true" outlineLevel="0" collapsed="false">
      <c r="C722" s="43"/>
      <c r="F722" s="43"/>
      <c r="I722" s="43"/>
      <c r="J722" s="47"/>
      <c r="L722" s="43"/>
    </row>
    <row r="723" customFormat="false" ht="12.75" hidden="false" customHeight="true" outlineLevel="0" collapsed="false">
      <c r="C723" s="43"/>
      <c r="F723" s="43"/>
      <c r="I723" s="43"/>
      <c r="J723" s="47"/>
      <c r="L723" s="43"/>
    </row>
    <row r="724" customFormat="false" ht="12.75" hidden="false" customHeight="true" outlineLevel="0" collapsed="false">
      <c r="C724" s="43"/>
      <c r="F724" s="43"/>
      <c r="I724" s="43"/>
      <c r="J724" s="47"/>
      <c r="L724" s="43"/>
    </row>
    <row r="725" customFormat="false" ht="12.75" hidden="false" customHeight="true" outlineLevel="0" collapsed="false">
      <c r="C725" s="43"/>
      <c r="F725" s="43"/>
      <c r="I725" s="43"/>
      <c r="J725" s="47"/>
      <c r="L725" s="43"/>
    </row>
    <row r="726" customFormat="false" ht="12.75" hidden="false" customHeight="true" outlineLevel="0" collapsed="false">
      <c r="C726" s="43"/>
      <c r="F726" s="43"/>
      <c r="I726" s="43"/>
      <c r="J726" s="47"/>
      <c r="L726" s="43"/>
    </row>
    <row r="727" customFormat="false" ht="12.75" hidden="false" customHeight="true" outlineLevel="0" collapsed="false">
      <c r="C727" s="43"/>
      <c r="F727" s="43"/>
      <c r="I727" s="43"/>
      <c r="J727" s="47"/>
      <c r="L727" s="43"/>
    </row>
    <row r="728" customFormat="false" ht="12.75" hidden="false" customHeight="true" outlineLevel="0" collapsed="false">
      <c r="C728" s="43"/>
      <c r="F728" s="43"/>
      <c r="I728" s="43"/>
      <c r="J728" s="47"/>
      <c r="L728" s="43"/>
    </row>
    <row r="729" customFormat="false" ht="12.75" hidden="false" customHeight="true" outlineLevel="0" collapsed="false">
      <c r="C729" s="43"/>
      <c r="F729" s="43"/>
      <c r="I729" s="43"/>
      <c r="J729" s="47"/>
      <c r="L729" s="43"/>
    </row>
    <row r="730" customFormat="false" ht="12.75" hidden="false" customHeight="true" outlineLevel="0" collapsed="false">
      <c r="C730" s="43"/>
      <c r="F730" s="43"/>
      <c r="I730" s="43"/>
      <c r="J730" s="47"/>
      <c r="L730" s="43"/>
    </row>
    <row r="731" customFormat="false" ht="12.75" hidden="false" customHeight="true" outlineLevel="0" collapsed="false">
      <c r="C731" s="43"/>
      <c r="F731" s="43"/>
      <c r="I731" s="43"/>
      <c r="J731" s="47"/>
      <c r="L731" s="43"/>
    </row>
    <row r="732" customFormat="false" ht="12.75" hidden="false" customHeight="true" outlineLevel="0" collapsed="false">
      <c r="C732" s="43"/>
      <c r="F732" s="43"/>
      <c r="I732" s="43"/>
      <c r="J732" s="47"/>
      <c r="L732" s="43"/>
    </row>
    <row r="733" customFormat="false" ht="12.75" hidden="false" customHeight="true" outlineLevel="0" collapsed="false">
      <c r="C733" s="43"/>
      <c r="F733" s="43"/>
      <c r="I733" s="43"/>
      <c r="J733" s="47"/>
      <c r="L733" s="43"/>
    </row>
    <row r="734" customFormat="false" ht="12.75" hidden="false" customHeight="true" outlineLevel="0" collapsed="false">
      <c r="C734" s="43"/>
      <c r="F734" s="43"/>
      <c r="I734" s="43"/>
      <c r="J734" s="47"/>
      <c r="L734" s="43"/>
    </row>
    <row r="735" customFormat="false" ht="12.75" hidden="false" customHeight="true" outlineLevel="0" collapsed="false">
      <c r="C735" s="43"/>
      <c r="F735" s="43"/>
      <c r="I735" s="43"/>
      <c r="J735" s="47"/>
      <c r="L735" s="43"/>
    </row>
    <row r="736" customFormat="false" ht="12.75" hidden="false" customHeight="true" outlineLevel="0" collapsed="false">
      <c r="C736" s="43"/>
      <c r="F736" s="43"/>
      <c r="I736" s="43"/>
      <c r="J736" s="47"/>
      <c r="L736" s="43"/>
    </row>
    <row r="737" customFormat="false" ht="12.75" hidden="false" customHeight="true" outlineLevel="0" collapsed="false">
      <c r="C737" s="43"/>
      <c r="F737" s="43"/>
      <c r="I737" s="43"/>
      <c r="J737" s="47"/>
      <c r="L737" s="43"/>
    </row>
    <row r="738" customFormat="false" ht="12.75" hidden="false" customHeight="true" outlineLevel="0" collapsed="false">
      <c r="C738" s="43"/>
      <c r="F738" s="43"/>
      <c r="I738" s="43"/>
      <c r="J738" s="47"/>
      <c r="L738" s="43"/>
    </row>
    <row r="739" customFormat="false" ht="12.75" hidden="false" customHeight="true" outlineLevel="0" collapsed="false">
      <c r="C739" s="43"/>
      <c r="F739" s="43"/>
      <c r="I739" s="43"/>
      <c r="J739" s="47"/>
      <c r="L739" s="43"/>
    </row>
    <row r="740" customFormat="false" ht="12.75" hidden="false" customHeight="true" outlineLevel="0" collapsed="false">
      <c r="C740" s="43"/>
      <c r="F740" s="43"/>
      <c r="I740" s="43"/>
      <c r="J740" s="47"/>
      <c r="L740" s="43"/>
    </row>
    <row r="741" customFormat="false" ht="12.75" hidden="false" customHeight="true" outlineLevel="0" collapsed="false">
      <c r="C741" s="43"/>
      <c r="F741" s="43"/>
      <c r="I741" s="43"/>
      <c r="J741" s="47"/>
      <c r="L741" s="43"/>
    </row>
    <row r="742" customFormat="false" ht="12.75" hidden="false" customHeight="true" outlineLevel="0" collapsed="false">
      <c r="C742" s="43"/>
      <c r="F742" s="43"/>
      <c r="I742" s="43"/>
      <c r="J742" s="47"/>
      <c r="L742" s="43"/>
    </row>
    <row r="743" customFormat="false" ht="12.75" hidden="false" customHeight="true" outlineLevel="0" collapsed="false">
      <c r="C743" s="43"/>
      <c r="F743" s="43"/>
      <c r="I743" s="43"/>
      <c r="J743" s="47"/>
      <c r="L743" s="43"/>
    </row>
    <row r="744" customFormat="false" ht="12.75" hidden="false" customHeight="true" outlineLevel="0" collapsed="false">
      <c r="C744" s="43"/>
      <c r="F744" s="43"/>
      <c r="I744" s="43"/>
      <c r="J744" s="47"/>
      <c r="L744" s="43"/>
    </row>
    <row r="745" customFormat="false" ht="12.75" hidden="false" customHeight="true" outlineLevel="0" collapsed="false">
      <c r="C745" s="43"/>
      <c r="F745" s="43"/>
      <c r="I745" s="43"/>
      <c r="J745" s="47"/>
      <c r="L745" s="43"/>
    </row>
    <row r="746" customFormat="false" ht="12.75" hidden="false" customHeight="true" outlineLevel="0" collapsed="false">
      <c r="C746" s="43"/>
      <c r="F746" s="43"/>
      <c r="I746" s="43"/>
      <c r="J746" s="47"/>
      <c r="L746" s="43"/>
    </row>
    <row r="747" customFormat="false" ht="12.75" hidden="false" customHeight="true" outlineLevel="0" collapsed="false">
      <c r="C747" s="43"/>
      <c r="F747" s="43"/>
      <c r="I747" s="43"/>
      <c r="J747" s="47"/>
      <c r="L747" s="43"/>
    </row>
    <row r="748" customFormat="false" ht="12.75" hidden="false" customHeight="true" outlineLevel="0" collapsed="false">
      <c r="C748" s="43"/>
      <c r="F748" s="43"/>
      <c r="I748" s="43"/>
      <c r="J748" s="47"/>
      <c r="L748" s="43"/>
    </row>
    <row r="749" customFormat="false" ht="12.75" hidden="false" customHeight="true" outlineLevel="0" collapsed="false">
      <c r="C749" s="43"/>
      <c r="F749" s="43"/>
      <c r="I749" s="43"/>
      <c r="J749" s="47"/>
      <c r="L749" s="43"/>
    </row>
    <row r="750" customFormat="false" ht="12.75" hidden="false" customHeight="true" outlineLevel="0" collapsed="false">
      <c r="C750" s="43"/>
      <c r="F750" s="43"/>
      <c r="I750" s="43"/>
      <c r="J750" s="47"/>
      <c r="L750" s="43"/>
    </row>
    <row r="751" customFormat="false" ht="12.75" hidden="false" customHeight="true" outlineLevel="0" collapsed="false">
      <c r="C751" s="43"/>
      <c r="F751" s="43"/>
      <c r="I751" s="43"/>
      <c r="J751" s="47"/>
      <c r="L751" s="43"/>
    </row>
    <row r="752" customFormat="false" ht="12.75" hidden="false" customHeight="true" outlineLevel="0" collapsed="false">
      <c r="C752" s="43"/>
      <c r="F752" s="43"/>
      <c r="I752" s="43"/>
      <c r="J752" s="47"/>
      <c r="L752" s="43"/>
    </row>
    <row r="753" customFormat="false" ht="12.75" hidden="false" customHeight="true" outlineLevel="0" collapsed="false">
      <c r="C753" s="43"/>
      <c r="F753" s="43"/>
      <c r="I753" s="43"/>
      <c r="J753" s="47"/>
      <c r="L753" s="43"/>
    </row>
    <row r="754" customFormat="false" ht="12.75" hidden="false" customHeight="true" outlineLevel="0" collapsed="false">
      <c r="C754" s="43"/>
      <c r="F754" s="43"/>
      <c r="I754" s="43"/>
      <c r="J754" s="47"/>
      <c r="L754" s="43"/>
    </row>
    <row r="755" customFormat="false" ht="12.75" hidden="false" customHeight="true" outlineLevel="0" collapsed="false">
      <c r="C755" s="43"/>
      <c r="F755" s="43"/>
      <c r="I755" s="43"/>
      <c r="J755" s="47"/>
      <c r="L755" s="43"/>
    </row>
    <row r="756" customFormat="false" ht="12.75" hidden="false" customHeight="true" outlineLevel="0" collapsed="false">
      <c r="C756" s="43"/>
      <c r="F756" s="43"/>
      <c r="I756" s="43"/>
      <c r="J756" s="47"/>
      <c r="L756" s="43"/>
    </row>
    <row r="757" customFormat="false" ht="12.75" hidden="false" customHeight="true" outlineLevel="0" collapsed="false">
      <c r="C757" s="43"/>
      <c r="F757" s="43"/>
      <c r="I757" s="43"/>
      <c r="J757" s="47"/>
      <c r="L757" s="43"/>
    </row>
    <row r="758" customFormat="false" ht="12.75" hidden="false" customHeight="true" outlineLevel="0" collapsed="false">
      <c r="C758" s="43"/>
      <c r="F758" s="43"/>
      <c r="I758" s="43"/>
      <c r="J758" s="47"/>
      <c r="L758" s="43"/>
    </row>
    <row r="759" customFormat="false" ht="12.75" hidden="false" customHeight="true" outlineLevel="0" collapsed="false">
      <c r="C759" s="43"/>
      <c r="F759" s="43"/>
      <c r="I759" s="43"/>
      <c r="J759" s="47"/>
      <c r="L759" s="43"/>
    </row>
    <row r="760" customFormat="false" ht="12.75" hidden="false" customHeight="true" outlineLevel="0" collapsed="false">
      <c r="C760" s="43"/>
      <c r="F760" s="43"/>
      <c r="I760" s="43"/>
      <c r="J760" s="47"/>
      <c r="L760" s="43"/>
    </row>
    <row r="761" customFormat="false" ht="12.75" hidden="false" customHeight="true" outlineLevel="0" collapsed="false">
      <c r="C761" s="43"/>
      <c r="F761" s="43"/>
      <c r="I761" s="43"/>
      <c r="J761" s="47"/>
      <c r="L761" s="43"/>
    </row>
    <row r="762" customFormat="false" ht="12.75" hidden="false" customHeight="true" outlineLevel="0" collapsed="false">
      <c r="C762" s="43"/>
      <c r="F762" s="43"/>
      <c r="I762" s="43"/>
      <c r="J762" s="47"/>
      <c r="L762" s="43"/>
    </row>
    <row r="763" customFormat="false" ht="12.75" hidden="false" customHeight="true" outlineLevel="0" collapsed="false">
      <c r="C763" s="43"/>
      <c r="F763" s="43"/>
      <c r="I763" s="43"/>
      <c r="J763" s="47"/>
      <c r="L763" s="43"/>
    </row>
    <row r="764" customFormat="false" ht="12.75" hidden="false" customHeight="true" outlineLevel="0" collapsed="false">
      <c r="C764" s="43"/>
      <c r="F764" s="43"/>
      <c r="I764" s="43"/>
      <c r="J764" s="47"/>
      <c r="L764" s="43"/>
    </row>
    <row r="765" customFormat="false" ht="12.75" hidden="false" customHeight="true" outlineLevel="0" collapsed="false">
      <c r="C765" s="43"/>
      <c r="F765" s="43"/>
      <c r="I765" s="43"/>
      <c r="J765" s="47"/>
      <c r="L765" s="43"/>
    </row>
    <row r="766" customFormat="false" ht="12.75" hidden="false" customHeight="true" outlineLevel="0" collapsed="false">
      <c r="C766" s="43"/>
      <c r="F766" s="43"/>
      <c r="I766" s="43"/>
      <c r="J766" s="47"/>
      <c r="L766" s="43"/>
    </row>
    <row r="767" customFormat="false" ht="12.75" hidden="false" customHeight="true" outlineLevel="0" collapsed="false">
      <c r="C767" s="43"/>
      <c r="F767" s="43"/>
      <c r="I767" s="43"/>
      <c r="J767" s="47"/>
      <c r="L767" s="43"/>
    </row>
    <row r="768" customFormat="false" ht="12.75" hidden="false" customHeight="true" outlineLevel="0" collapsed="false">
      <c r="C768" s="43"/>
      <c r="F768" s="43"/>
      <c r="I768" s="43"/>
      <c r="J768" s="47"/>
      <c r="L768" s="43"/>
    </row>
    <row r="769" customFormat="false" ht="12.75" hidden="false" customHeight="true" outlineLevel="0" collapsed="false">
      <c r="C769" s="43"/>
      <c r="F769" s="43"/>
      <c r="I769" s="43"/>
      <c r="J769" s="47"/>
      <c r="L769" s="43"/>
    </row>
    <row r="770" customFormat="false" ht="12.75" hidden="false" customHeight="true" outlineLevel="0" collapsed="false">
      <c r="C770" s="43"/>
      <c r="F770" s="43"/>
      <c r="I770" s="43"/>
      <c r="J770" s="47"/>
      <c r="L770" s="43"/>
    </row>
    <row r="771" customFormat="false" ht="12.75" hidden="false" customHeight="true" outlineLevel="0" collapsed="false">
      <c r="C771" s="43"/>
      <c r="F771" s="43"/>
      <c r="I771" s="43"/>
      <c r="J771" s="47"/>
      <c r="L771" s="43"/>
    </row>
    <row r="772" customFormat="false" ht="12.75" hidden="false" customHeight="true" outlineLevel="0" collapsed="false">
      <c r="C772" s="43"/>
      <c r="F772" s="43"/>
      <c r="I772" s="43"/>
      <c r="J772" s="47"/>
      <c r="L772" s="43"/>
    </row>
    <row r="773" customFormat="false" ht="12.75" hidden="false" customHeight="true" outlineLevel="0" collapsed="false">
      <c r="C773" s="43"/>
      <c r="F773" s="43"/>
      <c r="I773" s="43"/>
      <c r="J773" s="47"/>
      <c r="L773" s="43"/>
    </row>
    <row r="774" customFormat="false" ht="12.75" hidden="false" customHeight="true" outlineLevel="0" collapsed="false">
      <c r="C774" s="43"/>
      <c r="F774" s="43"/>
      <c r="I774" s="43"/>
      <c r="J774" s="47"/>
      <c r="L774" s="43"/>
    </row>
    <row r="775" customFormat="false" ht="12.75" hidden="false" customHeight="true" outlineLevel="0" collapsed="false">
      <c r="C775" s="43"/>
      <c r="F775" s="43"/>
      <c r="I775" s="43"/>
      <c r="J775" s="47"/>
      <c r="L775" s="43"/>
    </row>
    <row r="776" customFormat="false" ht="12.75" hidden="false" customHeight="true" outlineLevel="0" collapsed="false">
      <c r="C776" s="43"/>
      <c r="F776" s="43"/>
      <c r="I776" s="43"/>
      <c r="J776" s="47"/>
      <c r="L776" s="43"/>
    </row>
    <row r="777" customFormat="false" ht="12.75" hidden="false" customHeight="true" outlineLevel="0" collapsed="false">
      <c r="C777" s="43"/>
      <c r="F777" s="43"/>
      <c r="I777" s="43"/>
      <c r="J777" s="47"/>
      <c r="L777" s="43"/>
    </row>
    <row r="778" customFormat="false" ht="12.75" hidden="false" customHeight="true" outlineLevel="0" collapsed="false">
      <c r="C778" s="43"/>
      <c r="F778" s="43"/>
      <c r="I778" s="43"/>
      <c r="J778" s="47"/>
      <c r="L778" s="43"/>
    </row>
    <row r="779" customFormat="false" ht="12.75" hidden="false" customHeight="true" outlineLevel="0" collapsed="false">
      <c r="C779" s="43"/>
      <c r="F779" s="43"/>
      <c r="I779" s="43"/>
      <c r="J779" s="47"/>
      <c r="L779" s="43"/>
    </row>
    <row r="780" customFormat="false" ht="12.75" hidden="false" customHeight="true" outlineLevel="0" collapsed="false">
      <c r="C780" s="43"/>
      <c r="F780" s="43"/>
      <c r="I780" s="43"/>
      <c r="J780" s="47"/>
      <c r="L780" s="43"/>
    </row>
    <row r="781" customFormat="false" ht="12.75" hidden="false" customHeight="true" outlineLevel="0" collapsed="false">
      <c r="C781" s="43"/>
      <c r="F781" s="43"/>
      <c r="I781" s="43"/>
      <c r="J781" s="47"/>
      <c r="L781" s="43"/>
    </row>
    <row r="782" customFormat="false" ht="12.75" hidden="false" customHeight="true" outlineLevel="0" collapsed="false">
      <c r="C782" s="43"/>
      <c r="F782" s="43"/>
      <c r="I782" s="43"/>
      <c r="J782" s="47"/>
      <c r="L782" s="43"/>
    </row>
    <row r="783" customFormat="false" ht="12.75" hidden="false" customHeight="true" outlineLevel="0" collapsed="false">
      <c r="C783" s="43"/>
      <c r="F783" s="43"/>
      <c r="I783" s="43"/>
      <c r="J783" s="47"/>
      <c r="L783" s="43"/>
    </row>
    <row r="784" customFormat="false" ht="12.75" hidden="false" customHeight="true" outlineLevel="0" collapsed="false">
      <c r="C784" s="43"/>
      <c r="F784" s="43"/>
      <c r="I784" s="43"/>
      <c r="J784" s="47"/>
      <c r="L784" s="43"/>
    </row>
    <row r="785" customFormat="false" ht="12.75" hidden="false" customHeight="true" outlineLevel="0" collapsed="false">
      <c r="C785" s="43"/>
      <c r="F785" s="43"/>
      <c r="I785" s="43"/>
      <c r="J785" s="47"/>
      <c r="L785" s="43"/>
    </row>
    <row r="786" customFormat="false" ht="12.75" hidden="false" customHeight="true" outlineLevel="0" collapsed="false">
      <c r="C786" s="43"/>
      <c r="F786" s="43"/>
      <c r="I786" s="43"/>
      <c r="J786" s="47"/>
      <c r="L786" s="43"/>
    </row>
    <row r="787" customFormat="false" ht="12.75" hidden="false" customHeight="true" outlineLevel="0" collapsed="false">
      <c r="C787" s="43"/>
      <c r="F787" s="43"/>
      <c r="I787" s="43"/>
      <c r="J787" s="47"/>
      <c r="L787" s="43"/>
    </row>
    <row r="788" customFormat="false" ht="12.75" hidden="false" customHeight="true" outlineLevel="0" collapsed="false">
      <c r="C788" s="43"/>
      <c r="F788" s="43"/>
      <c r="I788" s="43"/>
      <c r="J788" s="47"/>
      <c r="L788" s="43"/>
    </row>
    <row r="789" customFormat="false" ht="12.75" hidden="false" customHeight="true" outlineLevel="0" collapsed="false">
      <c r="C789" s="43"/>
      <c r="F789" s="43"/>
      <c r="I789" s="43"/>
      <c r="J789" s="47"/>
      <c r="L789" s="43"/>
    </row>
    <row r="790" customFormat="false" ht="12.75" hidden="false" customHeight="true" outlineLevel="0" collapsed="false">
      <c r="C790" s="43"/>
      <c r="F790" s="43"/>
      <c r="I790" s="43"/>
      <c r="J790" s="47"/>
      <c r="L790" s="43"/>
    </row>
    <row r="791" customFormat="false" ht="12.75" hidden="false" customHeight="true" outlineLevel="0" collapsed="false">
      <c r="C791" s="43"/>
      <c r="F791" s="43"/>
      <c r="I791" s="43"/>
      <c r="J791" s="47"/>
      <c r="L791" s="43"/>
    </row>
    <row r="792" customFormat="false" ht="12.75" hidden="false" customHeight="true" outlineLevel="0" collapsed="false">
      <c r="C792" s="43"/>
      <c r="F792" s="43"/>
      <c r="I792" s="43"/>
      <c r="J792" s="47"/>
      <c r="L792" s="43"/>
    </row>
    <row r="793" customFormat="false" ht="12.75" hidden="false" customHeight="true" outlineLevel="0" collapsed="false">
      <c r="C793" s="43"/>
      <c r="F793" s="43"/>
      <c r="I793" s="43"/>
      <c r="J793" s="47"/>
      <c r="L793" s="43"/>
    </row>
    <row r="794" customFormat="false" ht="12.75" hidden="false" customHeight="true" outlineLevel="0" collapsed="false">
      <c r="C794" s="43"/>
      <c r="F794" s="43"/>
      <c r="I794" s="43"/>
      <c r="J794" s="47"/>
      <c r="L794" s="43"/>
    </row>
    <row r="795" customFormat="false" ht="12.75" hidden="false" customHeight="true" outlineLevel="0" collapsed="false">
      <c r="C795" s="43"/>
      <c r="F795" s="43"/>
      <c r="I795" s="43"/>
      <c r="J795" s="47"/>
      <c r="L795" s="43"/>
    </row>
    <row r="796" customFormat="false" ht="12.75" hidden="false" customHeight="true" outlineLevel="0" collapsed="false">
      <c r="C796" s="43"/>
      <c r="F796" s="43"/>
      <c r="I796" s="43"/>
      <c r="J796" s="47"/>
      <c r="L796" s="43"/>
    </row>
    <row r="797" customFormat="false" ht="12.75" hidden="false" customHeight="true" outlineLevel="0" collapsed="false">
      <c r="C797" s="43"/>
      <c r="F797" s="43"/>
      <c r="I797" s="43"/>
      <c r="J797" s="47"/>
      <c r="L797" s="43"/>
    </row>
    <row r="798" customFormat="false" ht="12.75" hidden="false" customHeight="true" outlineLevel="0" collapsed="false">
      <c r="C798" s="43"/>
      <c r="F798" s="43"/>
      <c r="I798" s="43"/>
      <c r="J798" s="47"/>
      <c r="L798" s="43"/>
    </row>
    <row r="799" customFormat="false" ht="12.75" hidden="false" customHeight="true" outlineLevel="0" collapsed="false">
      <c r="C799" s="43"/>
      <c r="F799" s="43"/>
      <c r="I799" s="43"/>
      <c r="J799" s="47"/>
      <c r="L799" s="43"/>
    </row>
    <row r="800" customFormat="false" ht="12.75" hidden="false" customHeight="true" outlineLevel="0" collapsed="false">
      <c r="C800" s="43"/>
      <c r="F800" s="43"/>
      <c r="I800" s="43"/>
      <c r="J800" s="47"/>
      <c r="L800" s="43"/>
    </row>
    <row r="801" customFormat="false" ht="12.75" hidden="false" customHeight="true" outlineLevel="0" collapsed="false">
      <c r="C801" s="43"/>
      <c r="F801" s="43"/>
      <c r="I801" s="43"/>
      <c r="J801" s="47"/>
      <c r="L801" s="43"/>
    </row>
    <row r="802" customFormat="false" ht="12.75" hidden="false" customHeight="true" outlineLevel="0" collapsed="false">
      <c r="C802" s="43"/>
      <c r="F802" s="43"/>
      <c r="I802" s="43"/>
      <c r="J802" s="47"/>
      <c r="L802" s="43"/>
    </row>
    <row r="803" customFormat="false" ht="12.75" hidden="false" customHeight="true" outlineLevel="0" collapsed="false">
      <c r="C803" s="43"/>
      <c r="F803" s="43"/>
      <c r="I803" s="43"/>
      <c r="J803" s="47"/>
      <c r="L803" s="43"/>
    </row>
    <row r="804" customFormat="false" ht="12.75" hidden="false" customHeight="true" outlineLevel="0" collapsed="false">
      <c r="C804" s="43"/>
      <c r="F804" s="43"/>
      <c r="I804" s="43"/>
      <c r="J804" s="47"/>
      <c r="L804" s="43"/>
    </row>
    <row r="805" customFormat="false" ht="12.75" hidden="false" customHeight="true" outlineLevel="0" collapsed="false">
      <c r="C805" s="43"/>
      <c r="F805" s="43"/>
      <c r="I805" s="43"/>
      <c r="J805" s="47"/>
      <c r="L805" s="43"/>
    </row>
    <row r="806" customFormat="false" ht="12.75" hidden="false" customHeight="true" outlineLevel="0" collapsed="false">
      <c r="C806" s="43"/>
      <c r="F806" s="43"/>
      <c r="I806" s="43"/>
      <c r="J806" s="47"/>
      <c r="L806" s="43"/>
    </row>
    <row r="807" customFormat="false" ht="12.75" hidden="false" customHeight="true" outlineLevel="0" collapsed="false">
      <c r="C807" s="43"/>
      <c r="F807" s="43"/>
      <c r="I807" s="43"/>
      <c r="J807" s="47"/>
      <c r="L807" s="43"/>
    </row>
    <row r="808" customFormat="false" ht="12.75" hidden="false" customHeight="true" outlineLevel="0" collapsed="false">
      <c r="C808" s="43"/>
      <c r="F808" s="43"/>
      <c r="I808" s="43"/>
      <c r="J808" s="47"/>
      <c r="L808" s="43"/>
    </row>
    <row r="809" customFormat="false" ht="12.75" hidden="false" customHeight="true" outlineLevel="0" collapsed="false">
      <c r="C809" s="43"/>
      <c r="F809" s="43"/>
      <c r="I809" s="43"/>
      <c r="J809" s="47"/>
      <c r="L809" s="43"/>
    </row>
    <row r="810" customFormat="false" ht="12.75" hidden="false" customHeight="true" outlineLevel="0" collapsed="false">
      <c r="C810" s="43"/>
      <c r="F810" s="43"/>
      <c r="I810" s="43"/>
      <c r="J810" s="47"/>
      <c r="L810" s="43"/>
    </row>
    <row r="811" customFormat="false" ht="12.75" hidden="false" customHeight="true" outlineLevel="0" collapsed="false">
      <c r="C811" s="43"/>
      <c r="F811" s="43"/>
      <c r="I811" s="43"/>
      <c r="J811" s="47"/>
      <c r="L811" s="43"/>
    </row>
    <row r="812" customFormat="false" ht="12.75" hidden="false" customHeight="true" outlineLevel="0" collapsed="false">
      <c r="C812" s="43"/>
      <c r="F812" s="43"/>
      <c r="I812" s="43"/>
      <c r="J812" s="47"/>
      <c r="L812" s="43"/>
    </row>
    <row r="813" customFormat="false" ht="12.75" hidden="false" customHeight="true" outlineLevel="0" collapsed="false">
      <c r="C813" s="43"/>
      <c r="F813" s="43"/>
      <c r="I813" s="43"/>
      <c r="J813" s="47"/>
      <c r="L813" s="43"/>
    </row>
    <row r="814" customFormat="false" ht="12.75" hidden="false" customHeight="true" outlineLevel="0" collapsed="false">
      <c r="C814" s="43"/>
      <c r="F814" s="43"/>
      <c r="I814" s="43"/>
      <c r="J814" s="47"/>
      <c r="L814" s="43"/>
    </row>
    <row r="815" customFormat="false" ht="12.75" hidden="false" customHeight="true" outlineLevel="0" collapsed="false">
      <c r="C815" s="43"/>
      <c r="F815" s="43"/>
      <c r="I815" s="43"/>
      <c r="J815" s="47"/>
      <c r="L815" s="43"/>
    </row>
    <row r="816" customFormat="false" ht="12.75" hidden="false" customHeight="true" outlineLevel="0" collapsed="false">
      <c r="C816" s="43"/>
      <c r="F816" s="43"/>
      <c r="I816" s="43"/>
      <c r="J816" s="47"/>
      <c r="L816" s="43"/>
    </row>
    <row r="817" customFormat="false" ht="12.75" hidden="false" customHeight="true" outlineLevel="0" collapsed="false">
      <c r="C817" s="43"/>
      <c r="F817" s="43"/>
      <c r="I817" s="43"/>
      <c r="J817" s="47"/>
      <c r="L817" s="43"/>
    </row>
    <row r="818" customFormat="false" ht="12.75" hidden="false" customHeight="true" outlineLevel="0" collapsed="false">
      <c r="C818" s="43"/>
      <c r="F818" s="43"/>
      <c r="I818" s="43"/>
      <c r="J818" s="47"/>
      <c r="L818" s="43"/>
    </row>
    <row r="819" customFormat="false" ht="12.75" hidden="false" customHeight="true" outlineLevel="0" collapsed="false">
      <c r="C819" s="43"/>
      <c r="F819" s="43"/>
      <c r="I819" s="43"/>
      <c r="J819" s="47"/>
      <c r="L819" s="43"/>
    </row>
    <row r="820" customFormat="false" ht="12.75" hidden="false" customHeight="true" outlineLevel="0" collapsed="false">
      <c r="C820" s="43"/>
      <c r="F820" s="43"/>
      <c r="I820" s="43"/>
      <c r="J820" s="47"/>
      <c r="L820" s="43"/>
    </row>
    <row r="821" customFormat="false" ht="12.75" hidden="false" customHeight="true" outlineLevel="0" collapsed="false">
      <c r="C821" s="43"/>
      <c r="F821" s="43"/>
      <c r="I821" s="43"/>
      <c r="J821" s="47"/>
      <c r="L821" s="43"/>
    </row>
    <row r="822" customFormat="false" ht="12.75" hidden="false" customHeight="true" outlineLevel="0" collapsed="false">
      <c r="C822" s="43"/>
      <c r="F822" s="43"/>
      <c r="I822" s="43"/>
      <c r="J822" s="47"/>
      <c r="L822" s="43"/>
    </row>
    <row r="823" customFormat="false" ht="12.75" hidden="false" customHeight="true" outlineLevel="0" collapsed="false">
      <c r="C823" s="43"/>
      <c r="F823" s="43"/>
      <c r="I823" s="43"/>
      <c r="J823" s="47"/>
      <c r="L823" s="43"/>
    </row>
    <row r="824" customFormat="false" ht="12.75" hidden="false" customHeight="true" outlineLevel="0" collapsed="false">
      <c r="C824" s="43"/>
      <c r="F824" s="43"/>
      <c r="I824" s="43"/>
      <c r="J824" s="47"/>
      <c r="L824" s="43"/>
    </row>
    <row r="825" customFormat="false" ht="12.75" hidden="false" customHeight="true" outlineLevel="0" collapsed="false">
      <c r="C825" s="43"/>
      <c r="F825" s="43"/>
      <c r="I825" s="43"/>
      <c r="J825" s="47"/>
      <c r="L825" s="43"/>
    </row>
    <row r="826" customFormat="false" ht="12.75" hidden="false" customHeight="true" outlineLevel="0" collapsed="false">
      <c r="C826" s="43"/>
      <c r="F826" s="43"/>
      <c r="I826" s="43"/>
      <c r="J826" s="47"/>
      <c r="L826" s="43"/>
    </row>
    <row r="827" customFormat="false" ht="12.75" hidden="false" customHeight="true" outlineLevel="0" collapsed="false">
      <c r="C827" s="43"/>
      <c r="F827" s="43"/>
      <c r="I827" s="43"/>
      <c r="J827" s="47"/>
      <c r="L827" s="43"/>
    </row>
    <row r="828" customFormat="false" ht="12.75" hidden="false" customHeight="true" outlineLevel="0" collapsed="false">
      <c r="C828" s="43"/>
      <c r="F828" s="43"/>
      <c r="I828" s="43"/>
      <c r="J828" s="47"/>
      <c r="L828" s="43"/>
    </row>
    <row r="829" customFormat="false" ht="12.75" hidden="false" customHeight="true" outlineLevel="0" collapsed="false">
      <c r="C829" s="43"/>
      <c r="F829" s="43"/>
      <c r="I829" s="43"/>
      <c r="J829" s="47"/>
      <c r="L829" s="43"/>
    </row>
    <row r="830" customFormat="false" ht="12.75" hidden="false" customHeight="true" outlineLevel="0" collapsed="false">
      <c r="C830" s="43"/>
      <c r="F830" s="43"/>
      <c r="I830" s="43"/>
      <c r="J830" s="47"/>
      <c r="L830" s="43"/>
    </row>
    <row r="831" customFormat="false" ht="12.75" hidden="false" customHeight="true" outlineLevel="0" collapsed="false">
      <c r="C831" s="43"/>
      <c r="F831" s="43"/>
      <c r="I831" s="43"/>
      <c r="J831" s="47"/>
      <c r="L831" s="43"/>
    </row>
    <row r="832" customFormat="false" ht="12.75" hidden="false" customHeight="true" outlineLevel="0" collapsed="false">
      <c r="C832" s="43"/>
      <c r="F832" s="43"/>
      <c r="I832" s="43"/>
      <c r="J832" s="47"/>
      <c r="L832" s="43"/>
    </row>
    <row r="833" customFormat="false" ht="12.75" hidden="false" customHeight="true" outlineLevel="0" collapsed="false">
      <c r="C833" s="43"/>
      <c r="F833" s="43"/>
      <c r="I833" s="43"/>
      <c r="J833" s="47"/>
      <c r="L833" s="43"/>
    </row>
    <row r="834" customFormat="false" ht="12.75" hidden="false" customHeight="true" outlineLevel="0" collapsed="false">
      <c r="C834" s="43"/>
      <c r="F834" s="43"/>
      <c r="I834" s="43"/>
      <c r="J834" s="47"/>
      <c r="L834" s="43"/>
    </row>
    <row r="835" customFormat="false" ht="12.75" hidden="false" customHeight="true" outlineLevel="0" collapsed="false">
      <c r="C835" s="43"/>
      <c r="F835" s="43"/>
      <c r="I835" s="43"/>
      <c r="J835" s="47"/>
      <c r="L835" s="43"/>
    </row>
    <row r="836" customFormat="false" ht="12.75" hidden="false" customHeight="true" outlineLevel="0" collapsed="false">
      <c r="C836" s="43"/>
      <c r="F836" s="43"/>
      <c r="I836" s="43"/>
      <c r="J836" s="47"/>
      <c r="L836" s="43"/>
    </row>
    <row r="837" customFormat="false" ht="12.75" hidden="false" customHeight="true" outlineLevel="0" collapsed="false">
      <c r="C837" s="43"/>
      <c r="F837" s="43"/>
      <c r="I837" s="43"/>
      <c r="J837" s="47"/>
      <c r="L837" s="43"/>
    </row>
    <row r="838" customFormat="false" ht="12.75" hidden="false" customHeight="true" outlineLevel="0" collapsed="false">
      <c r="C838" s="43"/>
      <c r="F838" s="43"/>
      <c r="I838" s="43"/>
      <c r="J838" s="47"/>
      <c r="L838" s="43"/>
    </row>
    <row r="839" customFormat="false" ht="12.75" hidden="false" customHeight="true" outlineLevel="0" collapsed="false">
      <c r="C839" s="43"/>
      <c r="F839" s="43"/>
      <c r="I839" s="43"/>
      <c r="J839" s="47"/>
      <c r="L839" s="43"/>
    </row>
    <row r="840" customFormat="false" ht="12.75" hidden="false" customHeight="true" outlineLevel="0" collapsed="false">
      <c r="C840" s="43"/>
      <c r="F840" s="43"/>
      <c r="I840" s="43"/>
      <c r="J840" s="47"/>
      <c r="L840" s="43"/>
    </row>
    <row r="841" customFormat="false" ht="12.75" hidden="false" customHeight="true" outlineLevel="0" collapsed="false">
      <c r="C841" s="43"/>
      <c r="F841" s="43"/>
      <c r="I841" s="43"/>
      <c r="J841" s="47"/>
      <c r="L841" s="43"/>
    </row>
    <row r="842" customFormat="false" ht="12.75" hidden="false" customHeight="true" outlineLevel="0" collapsed="false">
      <c r="C842" s="43"/>
      <c r="F842" s="43"/>
      <c r="I842" s="43"/>
      <c r="J842" s="47"/>
      <c r="L842" s="43"/>
    </row>
    <row r="843" customFormat="false" ht="12.75" hidden="false" customHeight="true" outlineLevel="0" collapsed="false">
      <c r="C843" s="43"/>
      <c r="F843" s="43"/>
      <c r="I843" s="43"/>
      <c r="J843" s="47"/>
      <c r="L843" s="43"/>
    </row>
    <row r="844" customFormat="false" ht="12.75" hidden="false" customHeight="true" outlineLevel="0" collapsed="false">
      <c r="C844" s="43"/>
      <c r="F844" s="43"/>
      <c r="I844" s="43"/>
      <c r="J844" s="47"/>
      <c r="L844" s="43"/>
    </row>
    <row r="845" customFormat="false" ht="12.75" hidden="false" customHeight="true" outlineLevel="0" collapsed="false">
      <c r="C845" s="43"/>
      <c r="F845" s="43"/>
      <c r="I845" s="43"/>
      <c r="J845" s="47"/>
      <c r="L845" s="43"/>
    </row>
    <row r="846" customFormat="false" ht="12.75" hidden="false" customHeight="true" outlineLevel="0" collapsed="false">
      <c r="C846" s="43"/>
      <c r="F846" s="43"/>
      <c r="I846" s="43"/>
      <c r="J846" s="47"/>
      <c r="L846" s="43"/>
    </row>
    <row r="847" customFormat="false" ht="12.75" hidden="false" customHeight="true" outlineLevel="0" collapsed="false">
      <c r="C847" s="43"/>
      <c r="F847" s="43"/>
      <c r="I847" s="43"/>
      <c r="J847" s="47"/>
      <c r="L847" s="43"/>
    </row>
    <row r="848" customFormat="false" ht="12.75" hidden="false" customHeight="true" outlineLevel="0" collapsed="false">
      <c r="C848" s="43"/>
      <c r="F848" s="43"/>
      <c r="I848" s="43"/>
      <c r="J848" s="47"/>
      <c r="L848" s="43"/>
    </row>
    <row r="849" customFormat="false" ht="12.75" hidden="false" customHeight="true" outlineLevel="0" collapsed="false">
      <c r="C849" s="43"/>
      <c r="F849" s="43"/>
      <c r="I849" s="43"/>
      <c r="J849" s="47"/>
      <c r="L849" s="43"/>
    </row>
    <row r="850" customFormat="false" ht="12.75" hidden="false" customHeight="true" outlineLevel="0" collapsed="false">
      <c r="C850" s="43"/>
      <c r="F850" s="43"/>
      <c r="I850" s="43"/>
      <c r="J850" s="47"/>
      <c r="L850" s="43"/>
    </row>
    <row r="851" customFormat="false" ht="12.75" hidden="false" customHeight="true" outlineLevel="0" collapsed="false">
      <c r="C851" s="43"/>
      <c r="F851" s="43"/>
      <c r="I851" s="43"/>
      <c r="J851" s="47"/>
      <c r="L851" s="43"/>
    </row>
    <row r="852" customFormat="false" ht="12.75" hidden="false" customHeight="true" outlineLevel="0" collapsed="false">
      <c r="C852" s="43"/>
      <c r="F852" s="43"/>
      <c r="I852" s="43"/>
      <c r="J852" s="47"/>
      <c r="L852" s="43"/>
    </row>
    <row r="853" customFormat="false" ht="12.75" hidden="false" customHeight="true" outlineLevel="0" collapsed="false">
      <c r="C853" s="43"/>
      <c r="F853" s="43"/>
      <c r="I853" s="43"/>
      <c r="J853" s="47"/>
      <c r="L853" s="43"/>
    </row>
    <row r="854" customFormat="false" ht="12.75" hidden="false" customHeight="true" outlineLevel="0" collapsed="false">
      <c r="C854" s="43"/>
      <c r="F854" s="43"/>
      <c r="I854" s="43"/>
      <c r="J854" s="47"/>
      <c r="L854" s="43"/>
    </row>
    <row r="855" customFormat="false" ht="12.75" hidden="false" customHeight="true" outlineLevel="0" collapsed="false">
      <c r="C855" s="43"/>
      <c r="F855" s="43"/>
      <c r="I855" s="43"/>
      <c r="J855" s="47"/>
      <c r="L855" s="43"/>
    </row>
    <row r="856" customFormat="false" ht="12.75" hidden="false" customHeight="true" outlineLevel="0" collapsed="false">
      <c r="C856" s="43"/>
      <c r="F856" s="43"/>
      <c r="I856" s="43"/>
      <c r="J856" s="47"/>
      <c r="L856" s="43"/>
    </row>
    <row r="857" customFormat="false" ht="12.75" hidden="false" customHeight="true" outlineLevel="0" collapsed="false">
      <c r="C857" s="43"/>
      <c r="F857" s="43"/>
      <c r="I857" s="43"/>
      <c r="J857" s="47"/>
      <c r="L857" s="43"/>
    </row>
    <row r="858" customFormat="false" ht="12.75" hidden="false" customHeight="true" outlineLevel="0" collapsed="false">
      <c r="C858" s="43"/>
      <c r="F858" s="43"/>
      <c r="I858" s="43"/>
      <c r="J858" s="47"/>
      <c r="L858" s="43"/>
    </row>
    <row r="859" customFormat="false" ht="12.75" hidden="false" customHeight="true" outlineLevel="0" collapsed="false">
      <c r="C859" s="43"/>
      <c r="F859" s="43"/>
      <c r="I859" s="43"/>
      <c r="J859" s="47"/>
      <c r="L859" s="43"/>
    </row>
    <row r="860" customFormat="false" ht="12.75" hidden="false" customHeight="true" outlineLevel="0" collapsed="false">
      <c r="C860" s="43"/>
      <c r="F860" s="43"/>
      <c r="I860" s="43"/>
      <c r="J860" s="47"/>
      <c r="L860" s="43"/>
    </row>
    <row r="861" customFormat="false" ht="12.75" hidden="false" customHeight="true" outlineLevel="0" collapsed="false">
      <c r="C861" s="43"/>
      <c r="F861" s="43"/>
      <c r="I861" s="43"/>
      <c r="J861" s="47"/>
      <c r="L861" s="43"/>
    </row>
    <row r="862" customFormat="false" ht="12.75" hidden="false" customHeight="true" outlineLevel="0" collapsed="false">
      <c r="C862" s="43"/>
      <c r="F862" s="43"/>
      <c r="I862" s="43"/>
      <c r="J862" s="47"/>
      <c r="L862" s="43"/>
    </row>
    <row r="863" customFormat="false" ht="12.75" hidden="false" customHeight="true" outlineLevel="0" collapsed="false">
      <c r="C863" s="43"/>
      <c r="F863" s="43"/>
      <c r="I863" s="43"/>
      <c r="J863" s="47"/>
      <c r="L863" s="43"/>
    </row>
    <row r="864" customFormat="false" ht="12.75" hidden="false" customHeight="true" outlineLevel="0" collapsed="false">
      <c r="C864" s="43"/>
      <c r="F864" s="43"/>
      <c r="I864" s="43"/>
      <c r="J864" s="47"/>
      <c r="L864" s="43"/>
    </row>
    <row r="865" customFormat="false" ht="12.75" hidden="false" customHeight="true" outlineLevel="0" collapsed="false">
      <c r="C865" s="43"/>
      <c r="F865" s="43"/>
      <c r="I865" s="43"/>
      <c r="J865" s="47"/>
      <c r="L865" s="43"/>
    </row>
    <row r="866" customFormat="false" ht="12.75" hidden="false" customHeight="true" outlineLevel="0" collapsed="false">
      <c r="C866" s="43"/>
      <c r="F866" s="43"/>
      <c r="I866" s="43"/>
      <c r="J866" s="47"/>
      <c r="L866" s="43"/>
    </row>
    <row r="867" customFormat="false" ht="12.75" hidden="false" customHeight="true" outlineLevel="0" collapsed="false">
      <c r="C867" s="43"/>
      <c r="F867" s="43"/>
      <c r="I867" s="43"/>
      <c r="J867" s="47"/>
      <c r="L867" s="43"/>
    </row>
    <row r="868" customFormat="false" ht="12.75" hidden="false" customHeight="true" outlineLevel="0" collapsed="false">
      <c r="C868" s="43"/>
      <c r="F868" s="43"/>
      <c r="I868" s="43"/>
      <c r="J868" s="47"/>
      <c r="L868" s="43"/>
    </row>
    <row r="869" customFormat="false" ht="12.75" hidden="false" customHeight="true" outlineLevel="0" collapsed="false">
      <c r="C869" s="43"/>
      <c r="F869" s="43"/>
      <c r="I869" s="43"/>
      <c r="J869" s="47"/>
      <c r="L869" s="43"/>
    </row>
    <row r="870" customFormat="false" ht="12.75" hidden="false" customHeight="true" outlineLevel="0" collapsed="false">
      <c r="C870" s="43"/>
      <c r="F870" s="43"/>
      <c r="I870" s="43"/>
      <c r="J870" s="47"/>
      <c r="L870" s="43"/>
    </row>
    <row r="871" customFormat="false" ht="12.75" hidden="false" customHeight="true" outlineLevel="0" collapsed="false">
      <c r="C871" s="43"/>
      <c r="F871" s="43"/>
      <c r="I871" s="43"/>
      <c r="J871" s="47"/>
      <c r="L871" s="43"/>
    </row>
    <row r="872" customFormat="false" ht="12.75" hidden="false" customHeight="true" outlineLevel="0" collapsed="false">
      <c r="C872" s="43"/>
      <c r="F872" s="43"/>
      <c r="I872" s="43"/>
      <c r="J872" s="47"/>
      <c r="L872" s="43"/>
    </row>
    <row r="873" customFormat="false" ht="12.75" hidden="false" customHeight="true" outlineLevel="0" collapsed="false">
      <c r="C873" s="43"/>
      <c r="F873" s="43"/>
      <c r="I873" s="43"/>
      <c r="J873" s="47"/>
      <c r="L873" s="43"/>
    </row>
    <row r="874" customFormat="false" ht="12.75" hidden="false" customHeight="true" outlineLevel="0" collapsed="false">
      <c r="C874" s="43"/>
      <c r="F874" s="43"/>
      <c r="I874" s="43"/>
      <c r="J874" s="47"/>
      <c r="L874" s="43"/>
    </row>
    <row r="875" customFormat="false" ht="12.75" hidden="false" customHeight="true" outlineLevel="0" collapsed="false">
      <c r="C875" s="43"/>
      <c r="F875" s="43"/>
      <c r="I875" s="43"/>
      <c r="J875" s="47"/>
      <c r="L875" s="43"/>
    </row>
    <row r="876" customFormat="false" ht="12.75" hidden="false" customHeight="true" outlineLevel="0" collapsed="false">
      <c r="C876" s="43"/>
      <c r="F876" s="43"/>
      <c r="I876" s="43"/>
      <c r="J876" s="47"/>
      <c r="L876" s="43"/>
    </row>
    <row r="877" customFormat="false" ht="12.75" hidden="false" customHeight="true" outlineLevel="0" collapsed="false">
      <c r="C877" s="43"/>
      <c r="F877" s="43"/>
      <c r="I877" s="43"/>
      <c r="J877" s="47"/>
      <c r="L877" s="43"/>
    </row>
    <row r="878" customFormat="false" ht="12.75" hidden="false" customHeight="true" outlineLevel="0" collapsed="false">
      <c r="C878" s="43"/>
      <c r="F878" s="43"/>
      <c r="I878" s="43"/>
      <c r="J878" s="47"/>
      <c r="L878" s="43"/>
    </row>
    <row r="879" customFormat="false" ht="12.75" hidden="false" customHeight="true" outlineLevel="0" collapsed="false">
      <c r="C879" s="43"/>
      <c r="F879" s="43"/>
      <c r="I879" s="43"/>
      <c r="J879" s="47"/>
      <c r="L879" s="43"/>
    </row>
    <row r="880" customFormat="false" ht="12.75" hidden="false" customHeight="true" outlineLevel="0" collapsed="false">
      <c r="C880" s="43"/>
      <c r="F880" s="43"/>
      <c r="I880" s="43"/>
      <c r="J880" s="47"/>
      <c r="L880" s="43"/>
    </row>
    <row r="881" customFormat="false" ht="12.75" hidden="false" customHeight="true" outlineLevel="0" collapsed="false">
      <c r="C881" s="43"/>
      <c r="F881" s="43"/>
      <c r="I881" s="43"/>
      <c r="J881" s="47"/>
      <c r="L881" s="43"/>
    </row>
    <row r="882" customFormat="false" ht="12.75" hidden="false" customHeight="true" outlineLevel="0" collapsed="false">
      <c r="C882" s="43"/>
      <c r="F882" s="43"/>
      <c r="I882" s="43"/>
      <c r="J882" s="47"/>
      <c r="L882" s="43"/>
    </row>
    <row r="883" customFormat="false" ht="12.75" hidden="false" customHeight="true" outlineLevel="0" collapsed="false">
      <c r="C883" s="43"/>
      <c r="F883" s="43"/>
      <c r="I883" s="43"/>
      <c r="J883" s="47"/>
      <c r="L883" s="43"/>
    </row>
    <row r="884" customFormat="false" ht="12.75" hidden="false" customHeight="true" outlineLevel="0" collapsed="false">
      <c r="C884" s="43"/>
      <c r="F884" s="43"/>
      <c r="I884" s="43"/>
      <c r="J884" s="47"/>
      <c r="L884" s="43"/>
    </row>
    <row r="885" customFormat="false" ht="12.75" hidden="false" customHeight="true" outlineLevel="0" collapsed="false">
      <c r="C885" s="43"/>
      <c r="F885" s="43"/>
      <c r="I885" s="43"/>
      <c r="J885" s="47"/>
      <c r="L885" s="43"/>
    </row>
    <row r="886" customFormat="false" ht="12.75" hidden="false" customHeight="true" outlineLevel="0" collapsed="false">
      <c r="C886" s="43"/>
      <c r="F886" s="43"/>
      <c r="I886" s="43"/>
      <c r="J886" s="47"/>
      <c r="L886" s="43"/>
    </row>
    <row r="887" customFormat="false" ht="12.75" hidden="false" customHeight="true" outlineLevel="0" collapsed="false">
      <c r="C887" s="43"/>
      <c r="F887" s="43"/>
      <c r="I887" s="43"/>
      <c r="J887" s="47"/>
      <c r="L887" s="43"/>
    </row>
    <row r="888" customFormat="false" ht="12.75" hidden="false" customHeight="true" outlineLevel="0" collapsed="false">
      <c r="C888" s="43"/>
      <c r="F888" s="43"/>
      <c r="I888" s="43"/>
      <c r="J888" s="47"/>
      <c r="L888" s="43"/>
    </row>
    <row r="889" customFormat="false" ht="12.75" hidden="false" customHeight="true" outlineLevel="0" collapsed="false">
      <c r="C889" s="43"/>
      <c r="F889" s="43"/>
      <c r="I889" s="43"/>
      <c r="J889" s="47"/>
      <c r="L889" s="43"/>
    </row>
    <row r="890" customFormat="false" ht="12.75" hidden="false" customHeight="true" outlineLevel="0" collapsed="false">
      <c r="C890" s="43"/>
      <c r="F890" s="43"/>
      <c r="I890" s="43"/>
      <c r="J890" s="47"/>
      <c r="L890" s="43"/>
    </row>
    <row r="891" customFormat="false" ht="12.75" hidden="false" customHeight="true" outlineLevel="0" collapsed="false">
      <c r="C891" s="43"/>
      <c r="F891" s="43"/>
      <c r="I891" s="43"/>
      <c r="J891" s="47"/>
      <c r="L891" s="43"/>
    </row>
    <row r="892" customFormat="false" ht="12.75" hidden="false" customHeight="true" outlineLevel="0" collapsed="false">
      <c r="C892" s="43"/>
      <c r="F892" s="43"/>
      <c r="I892" s="43"/>
      <c r="J892" s="47"/>
      <c r="L892" s="43"/>
    </row>
    <row r="893" customFormat="false" ht="12.75" hidden="false" customHeight="true" outlineLevel="0" collapsed="false">
      <c r="C893" s="43"/>
      <c r="F893" s="43"/>
      <c r="I893" s="43"/>
      <c r="J893" s="47"/>
      <c r="L893" s="43"/>
    </row>
    <row r="894" customFormat="false" ht="12.75" hidden="false" customHeight="true" outlineLevel="0" collapsed="false">
      <c r="C894" s="43"/>
      <c r="F894" s="43"/>
      <c r="I894" s="43"/>
      <c r="J894" s="47"/>
      <c r="L894" s="43"/>
    </row>
    <row r="895" customFormat="false" ht="12.75" hidden="false" customHeight="true" outlineLevel="0" collapsed="false">
      <c r="C895" s="43"/>
      <c r="F895" s="43"/>
      <c r="I895" s="43"/>
      <c r="J895" s="47"/>
      <c r="L895" s="43"/>
    </row>
    <row r="896" customFormat="false" ht="12.75" hidden="false" customHeight="true" outlineLevel="0" collapsed="false">
      <c r="C896" s="43"/>
      <c r="F896" s="43"/>
      <c r="I896" s="43"/>
      <c r="J896" s="47"/>
      <c r="L896" s="43"/>
    </row>
    <row r="897" customFormat="false" ht="12.75" hidden="false" customHeight="true" outlineLevel="0" collapsed="false">
      <c r="C897" s="43"/>
      <c r="F897" s="43"/>
      <c r="I897" s="43"/>
      <c r="J897" s="47"/>
      <c r="L897" s="43"/>
    </row>
    <row r="898" customFormat="false" ht="12.75" hidden="false" customHeight="true" outlineLevel="0" collapsed="false">
      <c r="C898" s="43"/>
      <c r="F898" s="43"/>
      <c r="I898" s="43"/>
      <c r="J898" s="47"/>
      <c r="L898" s="43"/>
    </row>
    <row r="899" customFormat="false" ht="12.75" hidden="false" customHeight="true" outlineLevel="0" collapsed="false">
      <c r="C899" s="43"/>
      <c r="F899" s="43"/>
      <c r="I899" s="43"/>
      <c r="J899" s="47"/>
      <c r="L899" s="43"/>
    </row>
    <row r="900" customFormat="false" ht="12.75" hidden="false" customHeight="true" outlineLevel="0" collapsed="false">
      <c r="C900" s="43"/>
      <c r="F900" s="43"/>
      <c r="I900" s="43"/>
      <c r="J900" s="47"/>
      <c r="L900" s="43"/>
    </row>
    <row r="901" customFormat="false" ht="12.75" hidden="false" customHeight="true" outlineLevel="0" collapsed="false">
      <c r="C901" s="43"/>
      <c r="F901" s="43"/>
      <c r="I901" s="43"/>
      <c r="J901" s="47"/>
      <c r="L901" s="43"/>
    </row>
    <row r="902" customFormat="false" ht="12.75" hidden="false" customHeight="true" outlineLevel="0" collapsed="false">
      <c r="C902" s="43"/>
      <c r="F902" s="43"/>
      <c r="I902" s="43"/>
      <c r="J902" s="47"/>
      <c r="L902" s="43"/>
    </row>
    <row r="903" customFormat="false" ht="12.75" hidden="false" customHeight="true" outlineLevel="0" collapsed="false">
      <c r="C903" s="43"/>
      <c r="F903" s="43"/>
      <c r="I903" s="43"/>
      <c r="J903" s="47"/>
      <c r="L903" s="43"/>
    </row>
    <row r="904" customFormat="false" ht="12.75" hidden="false" customHeight="true" outlineLevel="0" collapsed="false">
      <c r="C904" s="43"/>
      <c r="F904" s="43"/>
      <c r="I904" s="43"/>
      <c r="J904" s="47"/>
      <c r="L904" s="43"/>
    </row>
    <row r="905" customFormat="false" ht="12.75" hidden="false" customHeight="true" outlineLevel="0" collapsed="false">
      <c r="C905" s="43"/>
      <c r="F905" s="43"/>
      <c r="I905" s="43"/>
      <c r="J905" s="47"/>
      <c r="L905" s="43"/>
    </row>
    <row r="906" customFormat="false" ht="12.75" hidden="false" customHeight="true" outlineLevel="0" collapsed="false">
      <c r="C906" s="43"/>
      <c r="F906" s="43"/>
      <c r="I906" s="43"/>
      <c r="J906" s="47"/>
      <c r="L906" s="43"/>
    </row>
    <row r="907" customFormat="false" ht="12.75" hidden="false" customHeight="true" outlineLevel="0" collapsed="false">
      <c r="C907" s="43"/>
      <c r="F907" s="43"/>
      <c r="I907" s="43"/>
      <c r="J907" s="47"/>
      <c r="L907" s="43"/>
    </row>
    <row r="908" customFormat="false" ht="12.75" hidden="false" customHeight="true" outlineLevel="0" collapsed="false">
      <c r="C908" s="43"/>
      <c r="F908" s="43"/>
      <c r="I908" s="43"/>
      <c r="J908" s="47"/>
      <c r="L908" s="43"/>
    </row>
    <row r="909" customFormat="false" ht="12.75" hidden="false" customHeight="true" outlineLevel="0" collapsed="false">
      <c r="C909" s="43"/>
      <c r="F909" s="43"/>
      <c r="I909" s="43"/>
      <c r="J909" s="47"/>
      <c r="L909" s="43"/>
    </row>
    <row r="910" customFormat="false" ht="12.75" hidden="false" customHeight="true" outlineLevel="0" collapsed="false">
      <c r="C910" s="43"/>
      <c r="F910" s="43"/>
      <c r="I910" s="43"/>
      <c r="J910" s="47"/>
      <c r="L910" s="43"/>
    </row>
    <row r="911" customFormat="false" ht="12.75" hidden="false" customHeight="true" outlineLevel="0" collapsed="false">
      <c r="C911" s="43"/>
      <c r="F911" s="43"/>
      <c r="I911" s="43"/>
      <c r="J911" s="47"/>
      <c r="L911" s="43"/>
    </row>
    <row r="912" customFormat="false" ht="12.75" hidden="false" customHeight="true" outlineLevel="0" collapsed="false">
      <c r="C912" s="43"/>
      <c r="F912" s="43"/>
      <c r="I912" s="43"/>
      <c r="J912" s="47"/>
      <c r="L912" s="43"/>
    </row>
    <row r="913" customFormat="false" ht="12.75" hidden="false" customHeight="true" outlineLevel="0" collapsed="false">
      <c r="C913" s="43"/>
      <c r="F913" s="43"/>
      <c r="I913" s="43"/>
      <c r="J913" s="47"/>
      <c r="L913" s="43"/>
    </row>
    <row r="914" customFormat="false" ht="12.75" hidden="false" customHeight="true" outlineLevel="0" collapsed="false">
      <c r="C914" s="43"/>
      <c r="F914" s="43"/>
      <c r="I914" s="43"/>
      <c r="J914" s="47"/>
      <c r="L914" s="43"/>
    </row>
    <row r="915" customFormat="false" ht="12.75" hidden="false" customHeight="true" outlineLevel="0" collapsed="false">
      <c r="C915" s="43"/>
      <c r="F915" s="43"/>
      <c r="I915" s="43"/>
      <c r="J915" s="47"/>
      <c r="L915" s="43"/>
    </row>
    <row r="916" customFormat="false" ht="12.75" hidden="false" customHeight="true" outlineLevel="0" collapsed="false">
      <c r="C916" s="43"/>
      <c r="F916" s="43"/>
      <c r="I916" s="43"/>
      <c r="J916" s="47"/>
      <c r="L916" s="43"/>
    </row>
    <row r="917" customFormat="false" ht="12.75" hidden="false" customHeight="true" outlineLevel="0" collapsed="false">
      <c r="C917" s="43"/>
      <c r="F917" s="43"/>
      <c r="I917" s="43"/>
      <c r="J917" s="47"/>
      <c r="L917" s="43"/>
    </row>
    <row r="918" customFormat="false" ht="12.75" hidden="false" customHeight="true" outlineLevel="0" collapsed="false">
      <c r="C918" s="43"/>
      <c r="F918" s="43"/>
      <c r="I918" s="43"/>
      <c r="J918" s="47"/>
      <c r="L918" s="43"/>
    </row>
    <row r="919" customFormat="false" ht="12.75" hidden="false" customHeight="true" outlineLevel="0" collapsed="false">
      <c r="C919" s="43"/>
      <c r="F919" s="43"/>
      <c r="I919" s="43"/>
      <c r="J919" s="47"/>
      <c r="L919" s="43"/>
    </row>
    <row r="920" customFormat="false" ht="12.75" hidden="false" customHeight="true" outlineLevel="0" collapsed="false">
      <c r="C920" s="43"/>
      <c r="F920" s="43"/>
      <c r="I920" s="43"/>
      <c r="J920" s="47"/>
      <c r="L920" s="43"/>
    </row>
    <row r="921" customFormat="false" ht="12.75" hidden="false" customHeight="true" outlineLevel="0" collapsed="false">
      <c r="C921" s="43"/>
      <c r="F921" s="43"/>
      <c r="I921" s="43"/>
      <c r="J921" s="47"/>
      <c r="L921" s="43"/>
    </row>
    <row r="922" customFormat="false" ht="12.75" hidden="false" customHeight="true" outlineLevel="0" collapsed="false">
      <c r="C922" s="43"/>
      <c r="F922" s="43"/>
      <c r="I922" s="43"/>
      <c r="J922" s="47"/>
      <c r="L922" s="43"/>
    </row>
    <row r="923" customFormat="false" ht="12.75" hidden="false" customHeight="true" outlineLevel="0" collapsed="false">
      <c r="C923" s="43"/>
      <c r="F923" s="43"/>
      <c r="I923" s="43"/>
      <c r="J923" s="47"/>
      <c r="L923" s="43"/>
    </row>
    <row r="924" customFormat="false" ht="12.75" hidden="false" customHeight="true" outlineLevel="0" collapsed="false">
      <c r="C924" s="43"/>
      <c r="F924" s="43"/>
      <c r="I924" s="43"/>
      <c r="J924" s="47"/>
      <c r="L924" s="43"/>
    </row>
    <row r="925" customFormat="false" ht="12.75" hidden="false" customHeight="true" outlineLevel="0" collapsed="false">
      <c r="C925" s="43"/>
      <c r="F925" s="43"/>
      <c r="I925" s="43"/>
      <c r="J925" s="47"/>
      <c r="L925" s="43"/>
    </row>
    <row r="926" customFormat="false" ht="12.75" hidden="false" customHeight="true" outlineLevel="0" collapsed="false">
      <c r="C926" s="43"/>
      <c r="F926" s="43"/>
      <c r="I926" s="43"/>
      <c r="J926" s="47"/>
      <c r="L926" s="43"/>
    </row>
    <row r="927" customFormat="false" ht="12.75" hidden="false" customHeight="true" outlineLevel="0" collapsed="false">
      <c r="C927" s="43"/>
      <c r="F927" s="43"/>
      <c r="I927" s="43"/>
      <c r="J927" s="47"/>
      <c r="L927" s="43"/>
    </row>
    <row r="928" customFormat="false" ht="12.75" hidden="false" customHeight="true" outlineLevel="0" collapsed="false">
      <c r="C928" s="43"/>
      <c r="F928" s="43"/>
      <c r="I928" s="43"/>
      <c r="J928" s="47"/>
      <c r="L928" s="43"/>
    </row>
    <row r="929" customFormat="false" ht="12.75" hidden="false" customHeight="true" outlineLevel="0" collapsed="false">
      <c r="C929" s="43"/>
      <c r="F929" s="43"/>
      <c r="I929" s="43"/>
      <c r="J929" s="47"/>
      <c r="L929" s="43"/>
    </row>
    <row r="930" customFormat="false" ht="12.75" hidden="false" customHeight="true" outlineLevel="0" collapsed="false">
      <c r="C930" s="43"/>
      <c r="F930" s="43"/>
      <c r="I930" s="43"/>
      <c r="J930" s="47"/>
      <c r="L930" s="43"/>
    </row>
    <row r="931" customFormat="false" ht="12.75" hidden="false" customHeight="true" outlineLevel="0" collapsed="false">
      <c r="C931" s="43"/>
      <c r="F931" s="43"/>
      <c r="I931" s="43"/>
      <c r="J931" s="47"/>
      <c r="L931" s="43"/>
    </row>
    <row r="932" customFormat="false" ht="12.75" hidden="false" customHeight="true" outlineLevel="0" collapsed="false">
      <c r="C932" s="43"/>
      <c r="F932" s="43"/>
      <c r="I932" s="43"/>
      <c r="J932" s="47"/>
      <c r="L932" s="43"/>
    </row>
    <row r="933" customFormat="false" ht="12.75" hidden="false" customHeight="true" outlineLevel="0" collapsed="false">
      <c r="C933" s="43"/>
      <c r="F933" s="43"/>
      <c r="I933" s="43"/>
      <c r="J933" s="47"/>
      <c r="L933" s="43"/>
    </row>
    <row r="934" customFormat="false" ht="12.75" hidden="false" customHeight="true" outlineLevel="0" collapsed="false">
      <c r="C934" s="43"/>
      <c r="F934" s="43"/>
      <c r="I934" s="43"/>
      <c r="J934" s="47"/>
      <c r="L934" s="43"/>
    </row>
    <row r="935" customFormat="false" ht="12.75" hidden="false" customHeight="true" outlineLevel="0" collapsed="false">
      <c r="C935" s="43"/>
      <c r="F935" s="43"/>
      <c r="I935" s="43"/>
      <c r="J935" s="47"/>
      <c r="L935" s="43"/>
    </row>
    <row r="936" customFormat="false" ht="12.75" hidden="false" customHeight="true" outlineLevel="0" collapsed="false">
      <c r="C936" s="43"/>
      <c r="F936" s="43"/>
      <c r="I936" s="43"/>
      <c r="J936" s="47"/>
      <c r="L936" s="43"/>
    </row>
    <row r="937" customFormat="false" ht="12.75" hidden="false" customHeight="true" outlineLevel="0" collapsed="false">
      <c r="C937" s="43"/>
      <c r="F937" s="43"/>
      <c r="I937" s="43"/>
      <c r="J937" s="47"/>
      <c r="L937" s="43"/>
    </row>
    <row r="938" customFormat="false" ht="12.75" hidden="false" customHeight="true" outlineLevel="0" collapsed="false">
      <c r="C938" s="43"/>
      <c r="F938" s="43"/>
      <c r="I938" s="43"/>
      <c r="J938" s="47"/>
      <c r="L938" s="43"/>
    </row>
    <row r="939" customFormat="false" ht="12.75" hidden="false" customHeight="true" outlineLevel="0" collapsed="false">
      <c r="C939" s="43"/>
      <c r="F939" s="43"/>
      <c r="I939" s="43"/>
      <c r="J939" s="47"/>
      <c r="L939" s="43"/>
    </row>
    <row r="940" customFormat="false" ht="12.75" hidden="false" customHeight="true" outlineLevel="0" collapsed="false">
      <c r="C940" s="43"/>
      <c r="F940" s="43"/>
      <c r="I940" s="43"/>
      <c r="J940" s="47"/>
      <c r="L940" s="43"/>
    </row>
    <row r="941" customFormat="false" ht="12.75" hidden="false" customHeight="true" outlineLevel="0" collapsed="false">
      <c r="C941" s="43"/>
      <c r="F941" s="43"/>
      <c r="I941" s="43"/>
      <c r="J941" s="47"/>
      <c r="L941" s="43"/>
    </row>
    <row r="942" customFormat="false" ht="12.75" hidden="false" customHeight="true" outlineLevel="0" collapsed="false">
      <c r="C942" s="43"/>
      <c r="F942" s="43"/>
      <c r="I942" s="43"/>
      <c r="J942" s="47"/>
      <c r="L942" s="43"/>
    </row>
    <row r="943" customFormat="false" ht="12.75" hidden="false" customHeight="true" outlineLevel="0" collapsed="false">
      <c r="C943" s="43"/>
      <c r="F943" s="43"/>
      <c r="I943" s="43"/>
      <c r="J943" s="47"/>
      <c r="L943" s="43"/>
    </row>
    <row r="944" customFormat="false" ht="12.75" hidden="false" customHeight="true" outlineLevel="0" collapsed="false">
      <c r="C944" s="43"/>
      <c r="F944" s="43"/>
      <c r="I944" s="43"/>
      <c r="J944" s="47"/>
      <c r="L944" s="43"/>
    </row>
    <row r="945" customFormat="false" ht="12.75" hidden="false" customHeight="true" outlineLevel="0" collapsed="false">
      <c r="C945" s="43"/>
      <c r="F945" s="43"/>
      <c r="I945" s="43"/>
      <c r="J945" s="47"/>
      <c r="L945" s="43"/>
    </row>
    <row r="946" customFormat="false" ht="12.75" hidden="false" customHeight="true" outlineLevel="0" collapsed="false">
      <c r="C946" s="43"/>
      <c r="F946" s="43"/>
      <c r="I946" s="43"/>
      <c r="J946" s="47"/>
      <c r="L946" s="43"/>
    </row>
    <row r="947" customFormat="false" ht="12.75" hidden="false" customHeight="true" outlineLevel="0" collapsed="false">
      <c r="C947" s="43"/>
      <c r="F947" s="43"/>
      <c r="I947" s="43"/>
      <c r="J947" s="47"/>
      <c r="L947" s="43"/>
    </row>
    <row r="948" customFormat="false" ht="12.75" hidden="false" customHeight="true" outlineLevel="0" collapsed="false">
      <c r="C948" s="43"/>
      <c r="F948" s="43"/>
      <c r="I948" s="43"/>
      <c r="J948" s="47"/>
      <c r="L948" s="43"/>
    </row>
    <row r="949" customFormat="false" ht="12.75" hidden="false" customHeight="true" outlineLevel="0" collapsed="false">
      <c r="C949" s="43"/>
      <c r="F949" s="43"/>
      <c r="I949" s="43"/>
      <c r="J949" s="47"/>
      <c r="L949" s="43"/>
    </row>
    <row r="950" customFormat="false" ht="12.75" hidden="false" customHeight="true" outlineLevel="0" collapsed="false">
      <c r="C950" s="43"/>
      <c r="F950" s="43"/>
      <c r="I950" s="43"/>
      <c r="J950" s="47"/>
      <c r="L950" s="43"/>
    </row>
    <row r="951" customFormat="false" ht="12.75" hidden="false" customHeight="true" outlineLevel="0" collapsed="false">
      <c r="C951" s="43"/>
      <c r="F951" s="43"/>
      <c r="I951" s="43"/>
      <c r="J951" s="47"/>
      <c r="L951" s="43"/>
    </row>
    <row r="952" customFormat="false" ht="12.75" hidden="false" customHeight="true" outlineLevel="0" collapsed="false">
      <c r="C952" s="43"/>
      <c r="F952" s="43"/>
      <c r="I952" s="43"/>
      <c r="J952" s="47"/>
      <c r="L952" s="43"/>
    </row>
    <row r="953" customFormat="false" ht="12.75" hidden="false" customHeight="true" outlineLevel="0" collapsed="false">
      <c r="C953" s="43"/>
      <c r="F953" s="43"/>
      <c r="I953" s="43"/>
      <c r="J953" s="47"/>
      <c r="L953" s="43"/>
    </row>
    <row r="954" customFormat="false" ht="12.75" hidden="false" customHeight="true" outlineLevel="0" collapsed="false">
      <c r="C954" s="43"/>
      <c r="F954" s="43"/>
      <c r="I954" s="43"/>
      <c r="J954" s="47"/>
      <c r="L954" s="43"/>
    </row>
    <row r="955" customFormat="false" ht="12.75" hidden="false" customHeight="true" outlineLevel="0" collapsed="false">
      <c r="C955" s="43"/>
      <c r="F955" s="43"/>
      <c r="I955" s="43"/>
      <c r="J955" s="47"/>
      <c r="L955" s="43"/>
    </row>
    <row r="956" customFormat="false" ht="12.75" hidden="false" customHeight="true" outlineLevel="0" collapsed="false">
      <c r="C956" s="43"/>
      <c r="F956" s="43"/>
      <c r="I956" s="43"/>
      <c r="J956" s="47"/>
      <c r="L956" s="43"/>
    </row>
    <row r="957" customFormat="false" ht="12.75" hidden="false" customHeight="true" outlineLevel="0" collapsed="false">
      <c r="C957" s="43"/>
      <c r="F957" s="43"/>
      <c r="I957" s="43"/>
      <c r="J957" s="47"/>
      <c r="L957" s="43"/>
    </row>
    <row r="958" customFormat="false" ht="12.75" hidden="false" customHeight="true" outlineLevel="0" collapsed="false">
      <c r="C958" s="43"/>
      <c r="F958" s="43"/>
      <c r="I958" s="43"/>
      <c r="J958" s="47"/>
      <c r="L958" s="43"/>
    </row>
    <row r="959" customFormat="false" ht="12.75" hidden="false" customHeight="true" outlineLevel="0" collapsed="false">
      <c r="C959" s="43"/>
      <c r="F959" s="43"/>
      <c r="I959" s="43"/>
      <c r="J959" s="47"/>
      <c r="L959" s="43"/>
    </row>
    <row r="960" customFormat="false" ht="12.75" hidden="false" customHeight="true" outlineLevel="0" collapsed="false">
      <c r="C960" s="43"/>
      <c r="F960" s="43"/>
      <c r="I960" s="43"/>
      <c r="J960" s="47"/>
      <c r="L960" s="43"/>
    </row>
    <row r="961" customFormat="false" ht="12.75" hidden="false" customHeight="true" outlineLevel="0" collapsed="false">
      <c r="C961" s="43"/>
      <c r="F961" s="43"/>
      <c r="I961" s="43"/>
      <c r="J961" s="47"/>
      <c r="L961" s="43"/>
    </row>
    <row r="962" customFormat="false" ht="12.75" hidden="false" customHeight="true" outlineLevel="0" collapsed="false">
      <c r="C962" s="43"/>
      <c r="F962" s="43"/>
      <c r="I962" s="43"/>
      <c r="J962" s="47"/>
      <c r="L962" s="43"/>
    </row>
    <row r="963" customFormat="false" ht="12.75" hidden="false" customHeight="true" outlineLevel="0" collapsed="false">
      <c r="C963" s="43"/>
      <c r="F963" s="43"/>
      <c r="I963" s="43"/>
      <c r="J963" s="47"/>
      <c r="L963" s="43"/>
    </row>
    <row r="964" customFormat="false" ht="12.75" hidden="false" customHeight="true" outlineLevel="0" collapsed="false">
      <c r="C964" s="43"/>
      <c r="F964" s="43"/>
      <c r="I964" s="43"/>
      <c r="J964" s="47"/>
      <c r="L964" s="43"/>
    </row>
    <row r="965" customFormat="false" ht="12.75" hidden="false" customHeight="true" outlineLevel="0" collapsed="false">
      <c r="C965" s="43"/>
      <c r="F965" s="43"/>
      <c r="I965" s="43"/>
      <c r="J965" s="47"/>
      <c r="L965" s="43"/>
    </row>
    <row r="966" customFormat="false" ht="12.75" hidden="false" customHeight="true" outlineLevel="0" collapsed="false">
      <c r="C966" s="43"/>
      <c r="F966" s="43"/>
      <c r="I966" s="43"/>
      <c r="J966" s="47"/>
      <c r="L966" s="43"/>
    </row>
    <row r="967" customFormat="false" ht="12.75" hidden="false" customHeight="true" outlineLevel="0" collapsed="false">
      <c r="C967" s="43"/>
      <c r="F967" s="43"/>
      <c r="I967" s="43"/>
      <c r="J967" s="47"/>
      <c r="L967" s="43"/>
    </row>
    <row r="968" customFormat="false" ht="12.75" hidden="false" customHeight="true" outlineLevel="0" collapsed="false">
      <c r="C968" s="43"/>
      <c r="F968" s="43"/>
      <c r="I968" s="43"/>
      <c r="J968" s="47"/>
      <c r="L968" s="43"/>
    </row>
    <row r="969" customFormat="false" ht="12.75" hidden="false" customHeight="true" outlineLevel="0" collapsed="false">
      <c r="C969" s="43"/>
      <c r="F969" s="43"/>
      <c r="I969" s="43"/>
      <c r="J969" s="47"/>
      <c r="L969" s="43"/>
    </row>
    <row r="970" customFormat="false" ht="12.75" hidden="false" customHeight="true" outlineLevel="0" collapsed="false">
      <c r="C970" s="43"/>
      <c r="F970" s="43"/>
      <c r="I970" s="43"/>
      <c r="J970" s="47"/>
      <c r="L970" s="43"/>
    </row>
    <row r="971" customFormat="false" ht="12.75" hidden="false" customHeight="true" outlineLevel="0" collapsed="false">
      <c r="C971" s="43"/>
      <c r="F971" s="43"/>
      <c r="I971" s="43"/>
      <c r="J971" s="47"/>
      <c r="L971" s="43"/>
    </row>
    <row r="972" customFormat="false" ht="12.75" hidden="false" customHeight="true" outlineLevel="0" collapsed="false">
      <c r="C972" s="43"/>
      <c r="F972" s="43"/>
      <c r="I972" s="43"/>
      <c r="J972" s="47"/>
      <c r="L972" s="43"/>
    </row>
    <row r="973" customFormat="false" ht="12.75" hidden="false" customHeight="true" outlineLevel="0" collapsed="false">
      <c r="C973" s="43"/>
      <c r="F973" s="43"/>
      <c r="I973" s="43"/>
      <c r="J973" s="47"/>
      <c r="L973" s="43"/>
    </row>
    <row r="974" customFormat="false" ht="12.75" hidden="false" customHeight="true" outlineLevel="0" collapsed="false">
      <c r="C974" s="43"/>
      <c r="F974" s="43"/>
      <c r="I974" s="43"/>
      <c r="J974" s="47"/>
      <c r="L974" s="43"/>
    </row>
    <row r="975" customFormat="false" ht="12.75" hidden="false" customHeight="true" outlineLevel="0" collapsed="false">
      <c r="C975" s="43"/>
      <c r="F975" s="43"/>
      <c r="I975" s="43"/>
      <c r="J975" s="47"/>
      <c r="L975" s="43"/>
    </row>
    <row r="976" customFormat="false" ht="12.75" hidden="false" customHeight="true" outlineLevel="0" collapsed="false">
      <c r="C976" s="43"/>
      <c r="F976" s="43"/>
      <c r="I976" s="43"/>
      <c r="J976" s="47"/>
      <c r="L976" s="43"/>
    </row>
    <row r="977" customFormat="false" ht="12.75" hidden="false" customHeight="true" outlineLevel="0" collapsed="false">
      <c r="C977" s="43"/>
      <c r="F977" s="43"/>
      <c r="I977" s="43"/>
      <c r="J977" s="47"/>
      <c r="L977" s="43"/>
    </row>
    <row r="978" customFormat="false" ht="12.75" hidden="false" customHeight="true" outlineLevel="0" collapsed="false">
      <c r="C978" s="43"/>
      <c r="F978" s="43"/>
      <c r="I978" s="43"/>
      <c r="J978" s="47"/>
      <c r="L978" s="43"/>
    </row>
    <row r="979" customFormat="false" ht="12.75" hidden="false" customHeight="true" outlineLevel="0" collapsed="false">
      <c r="C979" s="43"/>
      <c r="F979" s="43"/>
      <c r="I979" s="43"/>
      <c r="J979" s="47"/>
      <c r="L979" s="43"/>
    </row>
    <row r="980" customFormat="false" ht="12.75" hidden="false" customHeight="true" outlineLevel="0" collapsed="false">
      <c r="C980" s="43"/>
      <c r="F980" s="43"/>
      <c r="I980" s="43"/>
      <c r="J980" s="47"/>
      <c r="L980" s="43"/>
    </row>
    <row r="981" customFormat="false" ht="12.75" hidden="false" customHeight="true" outlineLevel="0" collapsed="false">
      <c r="C981" s="43"/>
      <c r="F981" s="43"/>
      <c r="I981" s="43"/>
      <c r="J981" s="47"/>
      <c r="L981" s="43"/>
    </row>
    <row r="982" customFormat="false" ht="12.75" hidden="false" customHeight="true" outlineLevel="0" collapsed="false">
      <c r="C982" s="43"/>
      <c r="F982" s="43"/>
      <c r="I982" s="43"/>
      <c r="J982" s="47"/>
      <c r="L982" s="43"/>
    </row>
    <row r="983" customFormat="false" ht="12.75" hidden="false" customHeight="true" outlineLevel="0" collapsed="false">
      <c r="C983" s="43"/>
      <c r="F983" s="43"/>
      <c r="I983" s="43"/>
      <c r="J983" s="47"/>
      <c r="L983" s="43"/>
    </row>
    <row r="984" customFormat="false" ht="12.75" hidden="false" customHeight="true" outlineLevel="0" collapsed="false">
      <c r="C984" s="43"/>
      <c r="F984" s="43"/>
      <c r="I984" s="43"/>
      <c r="J984" s="47"/>
      <c r="L984" s="43"/>
    </row>
    <row r="985" customFormat="false" ht="12.75" hidden="false" customHeight="true" outlineLevel="0" collapsed="false">
      <c r="C985" s="43"/>
      <c r="F985" s="43"/>
      <c r="I985" s="43"/>
      <c r="J985" s="47"/>
      <c r="L985" s="43"/>
    </row>
    <row r="986" customFormat="false" ht="12.75" hidden="false" customHeight="true" outlineLevel="0" collapsed="false">
      <c r="C986" s="43"/>
      <c r="F986" s="43"/>
      <c r="I986" s="43"/>
      <c r="J986" s="47"/>
      <c r="L986" s="43"/>
    </row>
    <row r="987" customFormat="false" ht="12.75" hidden="false" customHeight="true" outlineLevel="0" collapsed="false">
      <c r="C987" s="43"/>
      <c r="F987" s="43"/>
      <c r="I987" s="43"/>
      <c r="J987" s="47"/>
      <c r="L987" s="43"/>
    </row>
    <row r="988" customFormat="false" ht="12.75" hidden="false" customHeight="true" outlineLevel="0" collapsed="false">
      <c r="C988" s="43"/>
      <c r="F988" s="43"/>
      <c r="I988" s="43"/>
      <c r="J988" s="47"/>
      <c r="L988" s="43"/>
    </row>
    <row r="989" customFormat="false" ht="12.75" hidden="false" customHeight="true" outlineLevel="0" collapsed="false">
      <c r="C989" s="43"/>
      <c r="F989" s="43"/>
      <c r="I989" s="43"/>
      <c r="J989" s="47"/>
      <c r="L989" s="43"/>
    </row>
    <row r="990" customFormat="false" ht="12.75" hidden="false" customHeight="true" outlineLevel="0" collapsed="false">
      <c r="C990" s="43"/>
      <c r="F990" s="43"/>
      <c r="I990" s="43"/>
      <c r="J990" s="47"/>
      <c r="L990" s="43"/>
    </row>
    <row r="991" customFormat="false" ht="12.75" hidden="false" customHeight="true" outlineLevel="0" collapsed="false">
      <c r="C991" s="43"/>
      <c r="F991" s="43"/>
      <c r="I991" s="43"/>
      <c r="J991" s="47"/>
      <c r="L991" s="43"/>
    </row>
    <row r="992" customFormat="false" ht="12.75" hidden="false" customHeight="true" outlineLevel="0" collapsed="false">
      <c r="C992" s="43"/>
      <c r="F992" s="43"/>
      <c r="I992" s="43"/>
      <c r="J992" s="47"/>
      <c r="L992" s="43"/>
    </row>
    <row r="993" customFormat="false" ht="12.75" hidden="false" customHeight="true" outlineLevel="0" collapsed="false">
      <c r="C993" s="43"/>
      <c r="F993" s="43"/>
      <c r="I993" s="43"/>
      <c r="J993" s="47"/>
      <c r="L993" s="43"/>
    </row>
    <row r="994" customFormat="false" ht="12.75" hidden="false" customHeight="true" outlineLevel="0" collapsed="false">
      <c r="C994" s="43"/>
      <c r="F994" s="43"/>
      <c r="I994" s="43"/>
      <c r="J994" s="47"/>
      <c r="L994" s="43"/>
    </row>
    <row r="995" customFormat="false" ht="12.75" hidden="false" customHeight="true" outlineLevel="0" collapsed="false">
      <c r="C995" s="43"/>
      <c r="F995" s="43"/>
      <c r="I995" s="43"/>
      <c r="J995" s="47"/>
      <c r="L995" s="43"/>
    </row>
    <row r="996" customFormat="false" ht="12.75" hidden="false" customHeight="true" outlineLevel="0" collapsed="false">
      <c r="C996" s="43"/>
      <c r="F996" s="43"/>
      <c r="I996" s="43"/>
      <c r="J996" s="47"/>
      <c r="L996" s="43"/>
    </row>
    <row r="997" customFormat="false" ht="12.75" hidden="false" customHeight="true" outlineLevel="0" collapsed="false">
      <c r="C997" s="43"/>
      <c r="F997" s="43"/>
      <c r="I997" s="43"/>
      <c r="J997" s="47"/>
      <c r="L997" s="43"/>
    </row>
    <row r="998" customFormat="false" ht="12.75" hidden="false" customHeight="true" outlineLevel="0" collapsed="false">
      <c r="C998" s="43"/>
      <c r="F998" s="43"/>
      <c r="I998" s="43"/>
      <c r="J998" s="47"/>
      <c r="L998" s="43"/>
    </row>
    <row r="999" customFormat="false" ht="12.75" hidden="false" customHeight="true" outlineLevel="0" collapsed="false">
      <c r="C999" s="43"/>
      <c r="F999" s="43"/>
      <c r="I999" s="43"/>
      <c r="J999" s="47"/>
      <c r="L999" s="43"/>
    </row>
    <row r="1000" customFormat="false" ht="12.75" hidden="false" customHeight="true" outlineLevel="0" collapsed="false">
      <c r="C1000" s="43"/>
      <c r="F1000" s="43"/>
      <c r="I1000" s="43"/>
      <c r="J1000" s="47"/>
      <c r="L1000" s="43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2022-08-04T11:44:37Z</dcterms:created>
  <dc:creator/>
  <dc:description/>
  <dc:language>ru-RU</dc:language>
  <cp:lastModifiedBy/>
  <dcterms:modified xsi:type="dcterms:W3CDTF">2023-03-31T18:01:58Z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